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cmcdowell\Desktop\"/>
    </mc:Choice>
  </mc:AlternateContent>
  <bookViews>
    <workbookView xWindow="-105" yWindow="-105" windowWidth="19425" windowHeight="10425" tabRatio="882"/>
  </bookViews>
  <sheets>
    <sheet name="Cover Page" sheetId="23" r:id="rId1"/>
    <sheet name="Severity of impacts" sheetId="11" r:id="rId2"/>
    <sheet name="Impacts Experienced" sheetId="10" r:id="rId3"/>
    <sheet name="Flexibility of Govt Grants" sheetId="12" r:id="rId4"/>
    <sheet name="Other Resources by B, G, F" sheetId="8" r:id="rId5"/>
    <sheet name="Specific Impact on community" sheetId="6" r:id="rId6"/>
    <sheet name="What can Center do" sheetId="5" r:id="rId7"/>
    <sheet name="Add Gov't funding directed" sheetId="7" r:id="rId8"/>
    <sheet name="Counties- Top 10" sheetId="19" r:id="rId9"/>
    <sheet name="Region by %" sheetId="21" r:id="rId10"/>
    <sheet name="Types - Top 10" sheetId="17" r:id="rId11"/>
    <sheet name="County count - total" sheetId="22" r:id="rId12"/>
    <sheet name="Master - all replies" sheetId="13" r:id="rId13"/>
    <sheet name="1st batch Responses to 3-17" sheetId="1" r:id="rId14"/>
  </sheets>
  <definedNames>
    <definedName name="_xlnm._FilterDatabase" localSheetId="13" hidden="1">'1st batch Responses to 3-17'!$A$1:$AG$1</definedName>
    <definedName name="_xlnm._FilterDatabase" localSheetId="6" hidden="1">'What can Center do'!$A$4:$F$24</definedName>
  </definedNames>
  <calcPr calcId="191028"/>
  <pivotCaches>
    <pivotCache cacheId="0" r:id="rId15"/>
    <pivotCache cacheId="1" r:id="rId16"/>
    <pivotCache cacheId="2" r:id="rId17"/>
    <pivotCache cacheId="3" r:id="rId1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2" l="1"/>
  <c r="H9" i="12"/>
  <c r="H8" i="12"/>
  <c r="H7" i="12"/>
  <c r="H6" i="12"/>
  <c r="H5" i="12"/>
  <c r="H13" i="10"/>
  <c r="H14" i="10"/>
  <c r="H12" i="10"/>
  <c r="H11" i="10"/>
  <c r="H10" i="10"/>
  <c r="H9" i="10"/>
  <c r="H8" i="10"/>
  <c r="H7" i="10"/>
  <c r="H6" i="10"/>
  <c r="H5" i="10"/>
  <c r="G24" i="5" l="1"/>
  <c r="G23" i="5"/>
  <c r="G22" i="5"/>
  <c r="G21" i="5"/>
  <c r="G20" i="5"/>
  <c r="G19" i="5"/>
  <c r="G18" i="5"/>
  <c r="G17" i="5"/>
  <c r="G16" i="5"/>
  <c r="G15" i="5"/>
  <c r="G14" i="5"/>
  <c r="G13" i="5"/>
  <c r="G12" i="5"/>
  <c r="G11" i="5"/>
  <c r="G10" i="5"/>
  <c r="G9" i="5"/>
  <c r="G8" i="5"/>
  <c r="G7" i="5"/>
  <c r="G6" i="5"/>
  <c r="G5" i="5"/>
  <c r="F25" i="5"/>
  <c r="G31" i="6"/>
  <c r="G30" i="6"/>
  <c r="G29" i="6"/>
  <c r="G28" i="6"/>
  <c r="G27" i="6"/>
  <c r="G26" i="6"/>
  <c r="G25" i="6"/>
  <c r="G24" i="6"/>
  <c r="G23" i="6"/>
  <c r="G22" i="6"/>
  <c r="G21" i="6"/>
  <c r="G20" i="6"/>
  <c r="G19" i="6"/>
  <c r="G18" i="6"/>
  <c r="G17" i="6"/>
  <c r="G16" i="6"/>
  <c r="G15" i="6"/>
  <c r="G14" i="6"/>
  <c r="G13" i="6"/>
  <c r="G12" i="6"/>
  <c r="G11" i="6"/>
  <c r="G10" i="6"/>
  <c r="G9" i="6"/>
  <c r="G8" i="6"/>
  <c r="G7" i="6"/>
  <c r="G6" i="6"/>
  <c r="G5" i="6"/>
  <c r="F32" i="6"/>
  <c r="G26" i="8"/>
  <c r="G25" i="8"/>
  <c r="G24" i="8"/>
  <c r="G23" i="8"/>
  <c r="G22" i="8"/>
  <c r="G21" i="8"/>
  <c r="G20" i="8"/>
  <c r="G19" i="8"/>
  <c r="G18" i="8"/>
  <c r="G17" i="8"/>
  <c r="G16" i="8"/>
  <c r="G15" i="8"/>
  <c r="G14" i="8"/>
  <c r="G13" i="8"/>
  <c r="G12" i="8"/>
  <c r="G11" i="8"/>
  <c r="G10" i="8"/>
  <c r="G9" i="8"/>
  <c r="G8" i="8"/>
  <c r="G7" i="8"/>
  <c r="G6" i="8"/>
  <c r="G5" i="8"/>
  <c r="F27" i="8"/>
  <c r="G9" i="12"/>
  <c r="G8" i="12"/>
  <c r="G7" i="12"/>
  <c r="G6" i="12"/>
  <c r="G5" i="12"/>
  <c r="G13" i="10"/>
  <c r="G12" i="10"/>
  <c r="G11" i="10"/>
  <c r="G10" i="10"/>
  <c r="G9" i="10"/>
  <c r="G8" i="10"/>
  <c r="G7" i="10"/>
  <c r="G6" i="10"/>
  <c r="G5" i="10"/>
  <c r="G14" i="10" s="1"/>
  <c r="G8" i="11"/>
  <c r="G7" i="11"/>
  <c r="G6" i="11"/>
  <c r="G5" i="11"/>
  <c r="F8" i="11"/>
  <c r="C24" i="5" l="1"/>
  <c r="C23" i="5"/>
  <c r="C22" i="5"/>
  <c r="C15" i="5"/>
  <c r="C21" i="5"/>
  <c r="C20" i="5"/>
  <c r="C13" i="5"/>
  <c r="C19" i="5"/>
  <c r="C17" i="5"/>
  <c r="C16" i="5"/>
  <c r="C18" i="5"/>
  <c r="C14" i="5"/>
  <c r="C11" i="5"/>
  <c r="C8" i="5"/>
  <c r="C10" i="5"/>
  <c r="C9" i="5"/>
  <c r="C12" i="5"/>
  <c r="C7" i="5"/>
  <c r="C6" i="5"/>
  <c r="C5" i="5"/>
  <c r="C31" i="6"/>
  <c r="C26" i="6"/>
  <c r="C20" i="6"/>
  <c r="C30" i="6"/>
  <c r="C27" i="6"/>
  <c r="C29" i="6"/>
  <c r="C17" i="6"/>
  <c r="C28" i="6"/>
  <c r="C24" i="6"/>
  <c r="C25" i="6"/>
  <c r="C23" i="6"/>
  <c r="C22" i="6"/>
  <c r="C10" i="6"/>
  <c r="C15" i="6"/>
  <c r="C19" i="6"/>
  <c r="C9" i="6"/>
  <c r="C21" i="6"/>
  <c r="C16" i="6"/>
  <c r="C18" i="6"/>
  <c r="C12" i="6"/>
  <c r="C13" i="6"/>
  <c r="C11" i="6"/>
  <c r="C14" i="6"/>
  <c r="C8" i="6"/>
  <c r="C7" i="6"/>
  <c r="C6" i="6"/>
  <c r="C5" i="6"/>
  <c r="C26" i="8"/>
  <c r="C23" i="8"/>
  <c r="C19" i="8"/>
  <c r="C25" i="8"/>
  <c r="C24" i="8"/>
  <c r="C22" i="8"/>
  <c r="C21" i="8"/>
  <c r="C20" i="8"/>
  <c r="C18" i="8"/>
  <c r="C14" i="8"/>
  <c r="C16" i="8"/>
  <c r="C17" i="8"/>
  <c r="C13" i="8"/>
  <c r="C12" i="8"/>
  <c r="C15" i="8"/>
  <c r="C11" i="8"/>
  <c r="C10" i="8"/>
  <c r="C8" i="8"/>
  <c r="C24" i="10"/>
  <c r="C28" i="10"/>
  <c r="C27" i="10"/>
  <c r="C20" i="10"/>
  <c r="C26" i="10"/>
  <c r="C23" i="10"/>
  <c r="C25" i="10"/>
  <c r="C18" i="10"/>
  <c r="C22" i="10"/>
  <c r="C19" i="10"/>
  <c r="C21" i="10"/>
  <c r="C17" i="10"/>
  <c r="C16" i="10"/>
  <c r="B12" i="10" l="1"/>
  <c r="B13" i="10"/>
  <c r="B11" i="10"/>
  <c r="B10" i="10"/>
  <c r="B9" i="10"/>
  <c r="B8" i="10"/>
  <c r="B7" i="10"/>
  <c r="B6" i="10"/>
  <c r="B5" i="10"/>
  <c r="D425" i="1" l="1"/>
  <c r="D424" i="1"/>
  <c r="D417" i="1"/>
  <c r="D412" i="1"/>
  <c r="D407" i="1"/>
  <c r="D403" i="1"/>
  <c r="D369" i="1"/>
  <c r="D367" i="1"/>
  <c r="D364" i="1"/>
  <c r="D359" i="1"/>
  <c r="D358" i="1"/>
  <c r="D354" i="1"/>
  <c r="D349" i="1"/>
  <c r="D335" i="1"/>
  <c r="D332" i="1"/>
  <c r="D321" i="1"/>
  <c r="D313" i="1"/>
  <c r="D304" i="1"/>
  <c r="D287" i="1"/>
  <c r="D277" i="1"/>
  <c r="D272" i="1"/>
  <c r="D251" i="1"/>
  <c r="D229" i="1"/>
  <c r="D220" i="1"/>
  <c r="D218" i="1"/>
  <c r="D215" i="1"/>
  <c r="D210" i="1"/>
  <c r="D204" i="1"/>
  <c r="D172" i="1"/>
  <c r="D166" i="1"/>
  <c r="D163" i="1"/>
  <c r="D161" i="1"/>
  <c r="D160" i="1"/>
  <c r="D156" i="1"/>
  <c r="D155" i="1"/>
  <c r="D148" i="1"/>
  <c r="D147" i="1"/>
  <c r="D146" i="1"/>
  <c r="D133" i="1"/>
  <c r="D99" i="1"/>
  <c r="D97" i="1"/>
  <c r="D96" i="1"/>
  <c r="D95" i="1"/>
  <c r="D88" i="1"/>
  <c r="D77" i="1"/>
  <c r="D69" i="1"/>
  <c r="D48" i="1"/>
  <c r="D45" i="1"/>
  <c r="D38" i="1"/>
  <c r="D34" i="1"/>
  <c r="D32" i="1"/>
  <c r="D27" i="1"/>
  <c r="D4" i="1"/>
  <c r="D421" i="1"/>
  <c r="D414" i="1"/>
  <c r="D301" i="1"/>
  <c r="D400" i="1"/>
  <c r="D107" i="1"/>
  <c r="D137" i="1"/>
  <c r="D268" i="1"/>
  <c r="D162" i="1"/>
  <c r="D374" i="1"/>
  <c r="D333" i="1"/>
  <c r="D117" i="1"/>
  <c r="D361" i="1"/>
  <c r="D223" i="1"/>
  <c r="D171" i="1"/>
  <c r="D314" i="1"/>
  <c r="D280" i="1"/>
  <c r="D317" i="1"/>
  <c r="D128" i="1"/>
  <c r="D143" i="1"/>
  <c r="D276" i="1"/>
  <c r="D195" i="1"/>
  <c r="D64" i="1"/>
  <c r="D230" i="1"/>
  <c r="D104" i="1"/>
  <c r="D144" i="1"/>
  <c r="D212" i="1"/>
  <c r="D266" i="1"/>
  <c r="D151" i="1"/>
  <c r="D100" i="1"/>
  <c r="D241" i="1"/>
  <c r="D113" i="1"/>
  <c r="D206" i="1"/>
  <c r="D180" i="1"/>
  <c r="D178" i="1"/>
  <c r="D244" i="1"/>
  <c r="D81" i="1"/>
  <c r="D415" i="1"/>
  <c r="D284" i="1"/>
  <c r="D179" i="1"/>
  <c r="D422" i="1"/>
  <c r="D257" i="1"/>
  <c r="D78" i="1"/>
  <c r="D307" i="1"/>
  <c r="D312" i="1"/>
  <c r="D237" i="1"/>
  <c r="D343" i="1"/>
  <c r="D279" i="1"/>
  <c r="D12" i="1"/>
  <c r="D239" i="1"/>
  <c r="D375" i="1"/>
  <c r="D336" i="1"/>
  <c r="D283" i="1"/>
  <c r="D401" i="1"/>
  <c r="D17" i="1"/>
  <c r="D181" i="1"/>
  <c r="D74" i="1"/>
  <c r="D331" i="1"/>
  <c r="D363" i="1"/>
  <c r="D246" i="1"/>
  <c r="D420" i="1"/>
  <c r="D84" i="1"/>
  <c r="D347" i="1"/>
  <c r="D205" i="1"/>
  <c r="D387" i="1"/>
  <c r="D419" i="1"/>
  <c r="D203" i="1"/>
  <c r="D43" i="1"/>
  <c r="D226" i="1"/>
  <c r="D3" i="1"/>
  <c r="D308" i="1"/>
  <c r="D194" i="1"/>
  <c r="D316" i="1"/>
  <c r="D20" i="1"/>
  <c r="D114" i="1"/>
  <c r="D28" i="1"/>
  <c r="D261" i="1"/>
  <c r="D366" i="1"/>
  <c r="D200" i="1"/>
  <c r="D373" i="1"/>
  <c r="D346" i="1"/>
  <c r="D380" i="1"/>
  <c r="D219" i="1"/>
  <c r="D15" i="1"/>
  <c r="D47" i="1"/>
  <c r="D351" i="1"/>
  <c r="D235" i="1"/>
  <c r="D201" i="1"/>
  <c r="D357" i="1"/>
  <c r="D169" i="1"/>
  <c r="D326" i="1"/>
  <c r="D202" i="1"/>
  <c r="D396" i="1"/>
  <c r="D236" i="1"/>
  <c r="D53" i="1"/>
  <c r="D61" i="1"/>
  <c r="D44" i="1"/>
  <c r="D242" i="1"/>
  <c r="D125" i="1"/>
  <c r="D111" i="1"/>
  <c r="D164" i="1"/>
  <c r="D130" i="1"/>
  <c r="D338" i="1"/>
  <c r="D322" i="1"/>
  <c r="D320" i="1"/>
  <c r="D315" i="1"/>
  <c r="D132" i="1"/>
  <c r="D365" i="1"/>
  <c r="D389" i="1"/>
  <c r="D183" i="1"/>
  <c r="D93" i="1"/>
  <c r="D405" i="1"/>
  <c r="D189" i="1"/>
  <c r="D175" i="1"/>
  <c r="D116" i="1"/>
  <c r="D60" i="1"/>
  <c r="D350" i="1"/>
  <c r="D5" i="1"/>
  <c r="D76" i="1"/>
  <c r="D46" i="1"/>
  <c r="D131" i="1"/>
  <c r="D39" i="1"/>
  <c r="D297" i="1"/>
  <c r="D101" i="1"/>
  <c r="D408" i="1"/>
  <c r="D327" i="1"/>
  <c r="D50" i="1"/>
  <c r="D233" i="1"/>
  <c r="D207" i="1"/>
  <c r="D214" i="1"/>
  <c r="D248" i="1"/>
  <c r="D211" i="1"/>
  <c r="D370" i="1"/>
  <c r="D68" i="1"/>
  <c r="D360" i="1"/>
  <c r="D106" i="1"/>
  <c r="D126" i="1"/>
  <c r="D184" i="1"/>
  <c r="D337" i="1"/>
  <c r="D158" i="1"/>
  <c r="D42" i="1"/>
  <c r="D319" i="1"/>
  <c r="D55" i="1"/>
  <c r="D22" i="1"/>
  <c r="D252" i="1"/>
  <c r="D186" i="1"/>
  <c r="D269" i="1"/>
  <c r="D339" i="1"/>
  <c r="D262" i="1"/>
  <c r="D275" i="1"/>
  <c r="D397" i="1"/>
  <c r="D23" i="1"/>
  <c r="D294" i="1"/>
  <c r="D344" i="1"/>
  <c r="D21" i="1"/>
  <c r="D225" i="1"/>
  <c r="D187" i="1"/>
  <c r="D281" i="1"/>
  <c r="D79" i="1"/>
  <c r="D394" i="1"/>
  <c r="D325" i="1"/>
  <c r="D29" i="1"/>
  <c r="D355" i="1"/>
  <c r="D86" i="1"/>
  <c r="D289" i="1"/>
  <c r="D293" i="1"/>
  <c r="D118" i="1"/>
  <c r="D418" i="1"/>
  <c r="D258" i="1"/>
  <c r="D31" i="1"/>
  <c r="D7" i="1"/>
  <c r="D353" i="1"/>
  <c r="D192" i="1"/>
  <c r="D24" i="1"/>
  <c r="D87" i="1"/>
  <c r="D391" i="1"/>
  <c r="D152" i="1"/>
  <c r="D135" i="1"/>
  <c r="D240" i="1"/>
  <c r="D259" i="1"/>
  <c r="D98" i="1"/>
  <c r="D254" i="1"/>
  <c r="D190" i="1"/>
  <c r="D19" i="1"/>
  <c r="D109" i="1"/>
  <c r="D127" i="1"/>
  <c r="D6" i="1"/>
  <c r="D83" i="1"/>
  <c r="D323" i="1"/>
  <c r="D2" i="1"/>
  <c r="D306" i="1"/>
  <c r="D409" i="1"/>
  <c r="D80" i="1"/>
  <c r="D267" i="1"/>
  <c r="D9" i="1"/>
  <c r="D40" i="1"/>
  <c r="D102" i="1"/>
  <c r="D270" i="1"/>
  <c r="D16" i="1"/>
  <c r="D122" i="1"/>
  <c r="D209" i="1"/>
  <c r="D199" i="1"/>
  <c r="D63" i="1"/>
  <c r="D410" i="1"/>
  <c r="D253" i="1"/>
  <c r="D14" i="1"/>
  <c r="D256" i="1"/>
  <c r="D89" i="1"/>
  <c r="D295" i="1"/>
  <c r="D250" i="1"/>
  <c r="D176" i="1"/>
  <c r="D371" i="1"/>
  <c r="D376" i="1"/>
  <c r="D36" i="1"/>
  <c r="D149" i="1"/>
  <c r="D392" i="1"/>
  <c r="D198" i="1"/>
  <c r="D404" i="1"/>
  <c r="D94" i="1"/>
  <c r="D57" i="1"/>
  <c r="D399" i="1"/>
  <c r="D67" i="1"/>
  <c r="D35" i="1"/>
  <c r="D423" i="1"/>
  <c r="D30" i="1"/>
  <c r="D329" i="1"/>
  <c r="D324" i="1"/>
  <c r="D330" i="1"/>
  <c r="D217" i="1"/>
  <c r="D352" i="1"/>
  <c r="D51" i="1"/>
  <c r="D197" i="1"/>
  <c r="D362" i="1"/>
  <c r="D141" i="1"/>
  <c r="D37" i="1"/>
  <c r="D41" i="1"/>
  <c r="D65" i="1"/>
  <c r="D90" i="1"/>
  <c r="D154" i="1"/>
  <c r="D138" i="1"/>
  <c r="D296" i="1"/>
  <c r="D340" i="1"/>
  <c r="D136" i="1"/>
  <c r="D123" i="1"/>
  <c r="D196" i="1"/>
  <c r="D82" i="1"/>
  <c r="D282" i="1"/>
  <c r="D413" i="1"/>
  <c r="D255" i="1"/>
  <c r="D402" i="1"/>
  <c r="D216" i="1"/>
  <c r="D265" i="1"/>
  <c r="D153" i="1"/>
  <c r="D406" i="1"/>
  <c r="D177" i="1"/>
  <c r="D112" i="1"/>
  <c r="D264" i="1"/>
  <c r="D328" i="1"/>
  <c r="D110" i="1"/>
  <c r="D208" i="1"/>
  <c r="D302" i="1"/>
  <c r="D285" i="1"/>
  <c r="D121" i="1"/>
  <c r="D299" i="1"/>
  <c r="D388" i="1"/>
  <c r="D356" i="1"/>
  <c r="D334" i="1"/>
  <c r="D291" i="1"/>
  <c r="D263" i="1"/>
  <c r="D345" i="1"/>
  <c r="D274" i="1"/>
  <c r="D75" i="1"/>
  <c r="D398" i="1"/>
  <c r="D92" i="1"/>
  <c r="D386" i="1"/>
  <c r="D150" i="1"/>
  <c r="D71" i="1"/>
  <c r="D193" i="1"/>
  <c r="D18" i="1"/>
  <c r="D318" i="1"/>
  <c r="D159" i="1"/>
  <c r="D372" i="1"/>
  <c r="D311" i="1"/>
  <c r="D115" i="1"/>
  <c r="D416" i="1"/>
  <c r="D300" i="1"/>
  <c r="D384" i="1"/>
  <c r="D341" i="1"/>
  <c r="D52" i="1"/>
  <c r="D278" i="1"/>
  <c r="D234" i="1"/>
  <c r="D309" i="1"/>
  <c r="D305" i="1"/>
  <c r="D383" i="1"/>
  <c r="D54" i="1"/>
  <c r="D228" i="1"/>
  <c r="D298" i="1"/>
  <c r="D174" i="1"/>
  <c r="D168" i="1"/>
  <c r="D221" i="1"/>
  <c r="D167" i="1"/>
  <c r="D377" i="1"/>
  <c r="D62" i="1"/>
  <c r="D129" i="1"/>
  <c r="D382" i="1"/>
  <c r="D247" i="1"/>
  <c r="D213" i="1"/>
  <c r="D222" i="1"/>
  <c r="D108" i="1"/>
  <c r="D157" i="1"/>
  <c r="D170" i="1"/>
  <c r="D191" i="1"/>
  <c r="D185" i="1"/>
  <c r="D290" i="1"/>
  <c r="D271" i="1"/>
  <c r="D378" i="1"/>
  <c r="D139" i="1"/>
  <c r="D103" i="1"/>
  <c r="D273" i="1"/>
  <c r="D288" i="1"/>
  <c r="D91" i="1"/>
  <c r="D227" i="1"/>
  <c r="D381" i="1"/>
  <c r="D26" i="1"/>
  <c r="D379" i="1"/>
  <c r="D310" i="1"/>
  <c r="D56" i="1"/>
  <c r="D49" i="1"/>
  <c r="D142" i="1"/>
  <c r="D182" i="1"/>
  <c r="D348" i="1"/>
  <c r="D119" i="1"/>
  <c r="D188" i="1"/>
  <c r="D245" i="1"/>
  <c r="D66" i="1"/>
  <c r="D134" i="1"/>
  <c r="D10" i="1"/>
  <c r="D173" i="1"/>
  <c r="D393" i="1"/>
  <c r="D58" i="1"/>
  <c r="D395" i="1"/>
  <c r="D303" i="1"/>
  <c r="D70" i="1"/>
  <c r="D11" i="1"/>
  <c r="D85" i="1"/>
  <c r="D411" i="1"/>
  <c r="D105" i="1"/>
  <c r="D33" i="1"/>
  <c r="D292" i="1"/>
  <c r="D124" i="1"/>
  <c r="D243" i="1"/>
  <c r="D238" i="1"/>
  <c r="D249" i="1"/>
  <c r="D232" i="1"/>
  <c r="D224" i="1"/>
  <c r="D390" i="1"/>
  <c r="D140" i="1"/>
  <c r="D59" i="1"/>
  <c r="D13" i="1"/>
  <c r="D72" i="1"/>
  <c r="D286" i="1"/>
  <c r="D73" i="1"/>
  <c r="D165" i="1"/>
  <c r="D368" i="1"/>
  <c r="D231" i="1"/>
  <c r="D385" i="1"/>
  <c r="D25" i="1"/>
  <c r="D145" i="1"/>
  <c r="D260" i="1"/>
  <c r="D8" i="1"/>
  <c r="D26" i="8"/>
  <c r="D24" i="8"/>
  <c r="D22" i="8"/>
  <c r="D21" i="8"/>
  <c r="D20" i="8"/>
  <c r="D18" i="8"/>
  <c r="D14" i="8"/>
  <c r="D16" i="8"/>
  <c r="D17" i="8"/>
  <c r="D13" i="8"/>
  <c r="D12" i="8"/>
  <c r="D15" i="8"/>
  <c r="D11" i="8"/>
  <c r="D10" i="8"/>
  <c r="D8" i="8"/>
  <c r="A7" i="8"/>
  <c r="A9" i="8"/>
  <c r="A6" i="8"/>
  <c r="C6" i="8" s="1"/>
  <c r="A5" i="8"/>
  <c r="D13" i="7"/>
  <c r="D17" i="7"/>
  <c r="D20" i="7"/>
  <c r="D19" i="7"/>
  <c r="D14" i="7"/>
  <c r="D12" i="7"/>
  <c r="D7" i="7"/>
  <c r="D15" i="7"/>
  <c r="D10" i="7"/>
  <c r="D11" i="7"/>
  <c r="D16" i="7"/>
  <c r="D18" i="7"/>
  <c r="D6" i="7"/>
  <c r="D5" i="7"/>
  <c r="D8" i="7"/>
  <c r="A9" i="7"/>
  <c r="D9" i="7" s="1"/>
  <c r="D25" i="6"/>
  <c r="D18" i="6"/>
  <c r="D31" i="6"/>
  <c r="D19" i="6"/>
  <c r="D30" i="6"/>
  <c r="D16" i="6"/>
  <c r="D24" i="6"/>
  <c r="D17" i="6"/>
  <c r="D23" i="6"/>
  <c r="D8" i="6"/>
  <c r="D7" i="6"/>
  <c r="D9" i="6"/>
  <c r="D6" i="6"/>
  <c r="D10" i="6"/>
  <c r="D11" i="6"/>
  <c r="D22" i="6"/>
  <c r="D27" i="6"/>
  <c r="D14" i="6"/>
  <c r="D21" i="6"/>
  <c r="D15" i="6"/>
  <c r="D28" i="6"/>
  <c r="D29" i="6"/>
  <c r="D13" i="6"/>
  <c r="D12" i="6"/>
  <c r="D5" i="6"/>
  <c r="D24" i="5"/>
  <c r="D19" i="5"/>
  <c r="D8" i="5"/>
  <c r="D17" i="5"/>
  <c r="D16" i="5"/>
  <c r="D21" i="5"/>
  <c r="D12" i="5"/>
  <c r="D18" i="5"/>
  <c r="D9" i="5"/>
  <c r="D23" i="5"/>
  <c r="D14" i="5"/>
  <c r="D20" i="5"/>
  <c r="D5" i="5"/>
  <c r="D13" i="5"/>
  <c r="D11" i="5"/>
  <c r="D6" i="5"/>
  <c r="D7" i="5"/>
  <c r="D10" i="5"/>
  <c r="D9" i="8" l="1"/>
  <c r="C9" i="8"/>
  <c r="D7" i="8"/>
  <c r="C7" i="8"/>
  <c r="D5" i="8"/>
  <c r="C5" i="8"/>
  <c r="D6" i="8"/>
  <c r="D21" i="7"/>
  <c r="A21" i="7"/>
</calcChain>
</file>

<file path=xl/sharedStrings.xml><?xml version="1.0" encoding="utf-8"?>
<sst xmlns="http://schemas.openxmlformats.org/spreadsheetml/2006/main" count="17109" uniqueCount="4571">
  <si>
    <t xml:space="preserve">Summary Report </t>
  </si>
  <si>
    <t xml:space="preserve">Survey of North Carolina Nonprofits </t>
  </si>
  <si>
    <t>Measuring the Impact of COVID-19</t>
  </si>
  <si>
    <t>Conducted March 16-23, 2020</t>
  </si>
  <si>
    <t>Total responses:  680</t>
  </si>
  <si>
    <t xml:space="preserve">Survey prepared and conducted by </t>
  </si>
  <si>
    <r>
      <t xml:space="preserve">North Carolina Center </t>
    </r>
    <r>
      <rPr>
        <i/>
        <sz val="11"/>
        <color theme="1"/>
        <rFont val="Calibri"/>
        <family val="2"/>
        <scheme val="minor"/>
      </rPr>
      <t>for</t>
    </r>
    <r>
      <rPr>
        <sz val="11"/>
        <color theme="1"/>
        <rFont val="Calibri"/>
        <family val="2"/>
        <scheme val="minor"/>
      </rPr>
      <t xml:space="preserve"> Nonprofits </t>
    </r>
  </si>
  <si>
    <t xml:space="preserve">www.ncnonprofits.org </t>
  </si>
  <si>
    <t>Estimate the level of severity that any impacts are currently having or are predicted to have on programs, services, or general operations of your organization.</t>
  </si>
  <si>
    <t xml:space="preserve">Survey prepared and conducted by the 
North Carolina Center for Nonprofits </t>
  </si>
  <si>
    <t>Survey Data as of 3/23/20 at 8:45pm, 680 replies</t>
  </si>
  <si>
    <t>Count</t>
  </si>
  <si>
    <t>Count 2</t>
  </si>
  <si>
    <t>Total</t>
  </si>
  <si>
    <t>Percentage replies, this question</t>
  </si>
  <si>
    <t>Category</t>
  </si>
  <si>
    <t>Total %</t>
  </si>
  <si>
    <t>High (significant impact)</t>
  </si>
  <si>
    <t>Moderate (minor disruptions)</t>
  </si>
  <si>
    <t>Low (little to no impact)</t>
  </si>
  <si>
    <t>What impacts has your organization experienced or anticipates experiencing? (check all that apply)</t>
  </si>
  <si>
    <t>Total replies</t>
  </si>
  <si>
    <t>% Total replies</t>
  </si>
  <si>
    <t>%  total survey respondents</t>
  </si>
  <si>
    <t xml:space="preserve">Cancellation of programs or events </t>
  </si>
  <si>
    <t>Disruption of services</t>
  </si>
  <si>
    <t xml:space="preserve">Budgetary implications </t>
  </si>
  <si>
    <t xml:space="preserve">Changing in-person events to virtual events </t>
  </si>
  <si>
    <t>Challenges staff/volunteers working remotely</t>
  </si>
  <si>
    <t>Increased and sustained staff and volunteer absences</t>
  </si>
  <si>
    <t xml:space="preserve">Need to update remote work and sick leave policies </t>
  </si>
  <si>
    <t xml:space="preserve">Disruption of supplies </t>
  </si>
  <si>
    <t>Increased demand for services/support</t>
  </si>
  <si>
    <t>Other  (top examples)</t>
  </si>
  <si>
    <t>Concerns about how to pay employees</t>
  </si>
  <si>
    <t>Stress &amp; fear of unknown</t>
  </si>
  <si>
    <t xml:space="preserve">Health and welfare risks to employees &amp; volunteers </t>
  </si>
  <si>
    <t xml:space="preserve">Disruption of fundraising efforts </t>
  </si>
  <si>
    <t>Potential need to furlough or layoff staff</t>
  </si>
  <si>
    <t xml:space="preserve">Decline in membership retention </t>
  </si>
  <si>
    <t>Expected declines in contribution revenue</t>
  </si>
  <si>
    <t>Fear that current clients will not return</t>
  </si>
  <si>
    <t>Concerns about meeting grant requirements</t>
  </si>
  <si>
    <t xml:space="preserve">Changes needed to messaging. </t>
  </si>
  <si>
    <t>Leading &amp; managing a team remotely</t>
  </si>
  <si>
    <t>Some board members believing this is fake news/hoax</t>
  </si>
  <si>
    <t>Staffing ratios required by DHHS as staff fallout</t>
  </si>
  <si>
    <t>Would additional flexibility in the use of existing grant or contract funding for unrestricted purposes help your nonprofit respond to this crisis? (check all that apply)</t>
  </si>
  <si>
    <t>Yes, foundation support</t>
  </si>
  <si>
    <t>Yes, state government funds</t>
  </si>
  <si>
    <t>Yes, local government funds</t>
  </si>
  <si>
    <t>Yes, federal government funds</t>
  </si>
  <si>
    <t xml:space="preserve">None </t>
  </si>
  <si>
    <r>
      <t xml:space="preserve">Are there any other resources </t>
    </r>
    <r>
      <rPr>
        <i/>
        <sz val="11"/>
        <color rgb="FF333333"/>
        <rFont val="Calibri"/>
        <family val="2"/>
        <scheme val="minor"/>
      </rPr>
      <t>(e.g. free access to telecommuting software, reimbursement for paid sick leave for staff, extension of unemployment benefits)</t>
    </r>
    <r>
      <rPr>
        <sz val="11"/>
        <color rgb="FF333333"/>
        <rFont val="Arial"/>
        <family val="2"/>
      </rPr>
      <t xml:space="preserve"> that foundations, businesses, or government could provide that would help your nonprofit respond to COVID-19?</t>
    </r>
  </si>
  <si>
    <t>Reimburse for paid sick leave</t>
  </si>
  <si>
    <t>Telecommuting software (free)</t>
  </si>
  <si>
    <t>Unemployment benefit extended</t>
  </si>
  <si>
    <t xml:space="preserve">No resources needed </t>
  </si>
  <si>
    <t xml:space="preserve">Salaries (all, general) </t>
  </si>
  <si>
    <t>Unrestricted grants and operating funds</t>
  </si>
  <si>
    <t>Supplies (safety, cleaning; free/at discount)</t>
  </si>
  <si>
    <t>Hardware expenses (computers, IT services)</t>
  </si>
  <si>
    <t>Extend project grant timeframe</t>
  </si>
  <si>
    <t>Training to work virtually</t>
  </si>
  <si>
    <t xml:space="preserve">Allow allocation of project funding to general operations </t>
  </si>
  <si>
    <t>Software updates (free/at discount)</t>
  </si>
  <si>
    <t xml:space="preserve">Artist support </t>
  </si>
  <si>
    <t>Better internet bandwidth</t>
  </si>
  <si>
    <t>Business loans</t>
  </si>
  <si>
    <t>Cancelled event, contract fees obligations (costs of)</t>
  </si>
  <si>
    <t>New tax credits for donations</t>
  </si>
  <si>
    <t>Payroll tax relief</t>
  </si>
  <si>
    <t>Continuation of federal grants to reimburse for programs</t>
  </si>
  <si>
    <t>Research (on pricing, budgeting in crises)</t>
  </si>
  <si>
    <t>Access to food trucks</t>
  </si>
  <si>
    <t>Funding for initiatives to help with COVID-19 crisis</t>
  </si>
  <si>
    <t>What specific impacts do you anticipate COVID-19 will have on the community or population your nonprofit serves?</t>
  </si>
  <si>
    <t>Cancellation of classes/workshops/programs</t>
  </si>
  <si>
    <t>Closed schools = loss of services, fees</t>
  </si>
  <si>
    <t>Increase in needs by most vulnerable populations</t>
  </si>
  <si>
    <t xml:space="preserve">Loss of earned income </t>
  </si>
  <si>
    <t>Decrease in donations and sponsorships</t>
  </si>
  <si>
    <t xml:space="preserve">Distribution of food/supplies concerns </t>
  </si>
  <si>
    <t>General expression of concerns</t>
  </si>
  <si>
    <t>Cancellation of fundraising events</t>
  </si>
  <si>
    <t xml:space="preserve">Closure of facilities/venue = loss of revenue </t>
  </si>
  <si>
    <t xml:space="preserve">Cancellation of performances </t>
  </si>
  <si>
    <t>Canceled meetings to serve clients</t>
  </si>
  <si>
    <t xml:space="preserve">Loss of volunteers </t>
  </si>
  <si>
    <t>Layoffs, furloughs</t>
  </si>
  <si>
    <t xml:space="preserve">Supply shortages </t>
  </si>
  <si>
    <t>Canceled programs = loss of government grants/fees</t>
  </si>
  <si>
    <t xml:space="preserve">Increase in domestic violence </t>
  </si>
  <si>
    <t xml:space="preserve">Health concern to serve senior &amp; disabled populations </t>
  </si>
  <si>
    <t xml:space="preserve">Various reduced direct services </t>
  </si>
  <si>
    <t xml:space="preserve">Keeping front line staff/volunteers safe </t>
  </si>
  <si>
    <t>isolation of clients</t>
  </si>
  <si>
    <t xml:space="preserve">Cancellation of conferences and events </t>
  </si>
  <si>
    <t>Limited access to child care</t>
  </si>
  <si>
    <t xml:space="preserve">Shelters = quandry of quarantine vs. service </t>
  </si>
  <si>
    <t>Loss of government/pvt grants for one cause to another</t>
  </si>
  <si>
    <t>Added staff workload</t>
  </si>
  <si>
    <t xml:space="preserve">Concern of fear to re-engage in aftermath </t>
  </si>
  <si>
    <t xml:space="preserve">Decrease in hotel/motel tax revenue </t>
  </si>
  <si>
    <t>Are there any additional resources or guidance that the Center could provide or share on COVID-19 preparation?</t>
  </si>
  <si>
    <t>Current information and updates from DC and NC</t>
  </si>
  <si>
    <t xml:space="preserve">Identify private funding sources </t>
  </si>
  <si>
    <t xml:space="preserve">Unemployment laws, guidance, compliance info </t>
  </si>
  <si>
    <t>HR topics (remote working, policies)</t>
  </si>
  <si>
    <t xml:space="preserve">Various specific sector help </t>
  </si>
  <si>
    <t xml:space="preserve">Identify new government funding </t>
  </si>
  <si>
    <t>Share ideas among peers</t>
  </si>
  <si>
    <t xml:space="preserve">Host network calls on specific topics </t>
  </si>
  <si>
    <t xml:space="preserve">Be advocate for funding and policies </t>
  </si>
  <si>
    <t>Ideas to recoup financial loss, budget reduction strategies</t>
  </si>
  <si>
    <t>Educational tools on safety and prevention</t>
  </si>
  <si>
    <t xml:space="preserve">contract &amp; general liability legal advice </t>
  </si>
  <si>
    <t xml:space="preserve">highlight positive stories, survival success stories </t>
  </si>
  <si>
    <t xml:space="preserve">communication guides in crisis </t>
  </si>
  <si>
    <t xml:space="preserve">business and vendor discounts </t>
  </si>
  <si>
    <t xml:space="preserve">Info on impact of First Families Act </t>
  </si>
  <si>
    <t xml:space="preserve">disaster preparedness </t>
  </si>
  <si>
    <t>Information summarized daily</t>
  </si>
  <si>
    <t xml:space="preserve">Ideas on how to stay in operation </t>
  </si>
  <si>
    <t xml:space="preserve">Share survey results </t>
  </si>
  <si>
    <t>If additional government funding to combat COVID-19 in North Carolina becomes available, where would you want to see those resources directed?</t>
  </si>
  <si>
    <t>Survey Data as of 3/17/20, 485 replies</t>
  </si>
  <si>
    <t>% replies</t>
  </si>
  <si>
    <t>Medical (facilitaties, treatment, supplies, research )</t>
  </si>
  <si>
    <t xml:space="preserve">Family assistance </t>
  </si>
  <si>
    <t xml:space="preserve">Vulnerable populations </t>
  </si>
  <si>
    <t>Staffing (all - payroll, leave)</t>
  </si>
  <si>
    <t xml:space="preserve">General operating </t>
  </si>
  <si>
    <t xml:space="preserve">Testing (access, kits) </t>
  </si>
  <si>
    <t>Food (access to, supplies)</t>
  </si>
  <si>
    <t xml:space="preserve">Bailout/emergency funding </t>
  </si>
  <si>
    <t xml:space="preserve">Small business support </t>
  </si>
  <si>
    <t xml:space="preserve">Various group/cause specific examples </t>
  </si>
  <si>
    <t>Arts, culture, hospitality sectors</t>
  </si>
  <si>
    <t>Disburse relief funds through central agencies</t>
  </si>
  <si>
    <t xml:space="preserve">Broadband/IT access </t>
  </si>
  <si>
    <t xml:space="preserve">Unemployment assistance </t>
  </si>
  <si>
    <t xml:space="preserve">Elderly/services </t>
  </si>
  <si>
    <t>Children/child services</t>
  </si>
  <si>
    <t>Counties responding to survey, Top 10</t>
  </si>
  <si>
    <t>Row Labels</t>
  </si>
  <si>
    <t>% of County</t>
  </si>
  <si>
    <t xml:space="preserve">All of NC </t>
  </si>
  <si>
    <t>Buncombe</t>
  </si>
  <si>
    <t>Chatham</t>
  </si>
  <si>
    <t>Durham</t>
  </si>
  <si>
    <t>Forsyth</t>
  </si>
  <si>
    <t>Guilford</t>
  </si>
  <si>
    <t>Mecklenburg</t>
  </si>
  <si>
    <t>New Hanover</t>
  </si>
  <si>
    <t>Orange</t>
  </si>
  <si>
    <t>Wake</t>
  </si>
  <si>
    <t>Grand Total</t>
  </si>
  <si>
    <t>Responses by NC Region</t>
  </si>
  <si>
    <t>% of Region</t>
  </si>
  <si>
    <t>coast</t>
  </si>
  <si>
    <t>mountains</t>
  </si>
  <si>
    <t>piedmont</t>
  </si>
  <si>
    <t>Nonprofit Type - Top 10</t>
  </si>
  <si>
    <t>% of Type</t>
  </si>
  <si>
    <t>arts</t>
  </si>
  <si>
    <t>children</t>
  </si>
  <si>
    <t>community</t>
  </si>
  <si>
    <t>education</t>
  </si>
  <si>
    <t>faith</t>
  </si>
  <si>
    <t>food</t>
  </si>
  <si>
    <t>health</t>
  </si>
  <si>
    <t>housing</t>
  </si>
  <si>
    <t>poverty</t>
  </si>
  <si>
    <t>trauma</t>
  </si>
  <si>
    <t xml:space="preserve">Tally of counties responding </t>
  </si>
  <si>
    <t>Count of County</t>
  </si>
  <si>
    <t>Alamance</t>
  </si>
  <si>
    <t xml:space="preserve">Alamance </t>
  </si>
  <si>
    <t>Alleghany</t>
  </si>
  <si>
    <t>Ashe</t>
  </si>
  <si>
    <t>Avery</t>
  </si>
  <si>
    <t>Beaufort</t>
  </si>
  <si>
    <t>Bladen</t>
  </si>
  <si>
    <t>Brunswick</t>
  </si>
  <si>
    <t>Burke</t>
  </si>
  <si>
    <t>Cabarrus</t>
  </si>
  <si>
    <t xml:space="preserve">Cabarrus </t>
  </si>
  <si>
    <t>Caldwell</t>
  </si>
  <si>
    <t xml:space="preserve">Caldwell </t>
  </si>
  <si>
    <t>Carteret</t>
  </si>
  <si>
    <t>Catawba</t>
  </si>
  <si>
    <t>Cherokee</t>
  </si>
  <si>
    <t>Clay</t>
  </si>
  <si>
    <t>Cleveland</t>
  </si>
  <si>
    <t>Columbus</t>
  </si>
  <si>
    <t>Craven</t>
  </si>
  <si>
    <t>Cumberland</t>
  </si>
  <si>
    <t>Dare</t>
  </si>
  <si>
    <t xml:space="preserve">Dare </t>
  </si>
  <si>
    <t>Davidson</t>
  </si>
  <si>
    <t>Davie</t>
  </si>
  <si>
    <t>Duplin</t>
  </si>
  <si>
    <t>Franklin</t>
  </si>
  <si>
    <t>Gaston</t>
  </si>
  <si>
    <t>Granville</t>
  </si>
  <si>
    <t>Halifax</t>
  </si>
  <si>
    <t>Haywood</t>
  </si>
  <si>
    <t>Henderson</t>
  </si>
  <si>
    <t>Iredell</t>
  </si>
  <si>
    <t>Jackson</t>
  </si>
  <si>
    <t>Johnston</t>
  </si>
  <si>
    <t>Lee</t>
  </si>
  <si>
    <t>Lenoir</t>
  </si>
  <si>
    <t>Lincoln</t>
  </si>
  <si>
    <t>Macon</t>
  </si>
  <si>
    <t>Madison</t>
  </si>
  <si>
    <t>McDowell</t>
  </si>
  <si>
    <t>Mitchell</t>
  </si>
  <si>
    <t xml:space="preserve">Montgomery </t>
  </si>
  <si>
    <t>Moore</t>
  </si>
  <si>
    <t>Nash</t>
  </si>
  <si>
    <t>Onslow</t>
  </si>
  <si>
    <t>Onslwo</t>
  </si>
  <si>
    <t>Pamlico</t>
  </si>
  <si>
    <t>Pender</t>
  </si>
  <si>
    <t>Pitt</t>
  </si>
  <si>
    <t xml:space="preserve">Pitt </t>
  </si>
  <si>
    <t>Polk</t>
  </si>
  <si>
    <t>Randolph</t>
  </si>
  <si>
    <t>Robeson</t>
  </si>
  <si>
    <t>Rockingham</t>
  </si>
  <si>
    <t>Rowan</t>
  </si>
  <si>
    <t>Rutherford</t>
  </si>
  <si>
    <t>Scotland</t>
  </si>
  <si>
    <t>Stanly</t>
  </si>
  <si>
    <t>Transylvania</t>
  </si>
  <si>
    <t>Tyrrell</t>
  </si>
  <si>
    <t>Union</t>
  </si>
  <si>
    <t xml:space="preserve">Wake </t>
  </si>
  <si>
    <t>Warren</t>
  </si>
  <si>
    <t>Watauga</t>
  </si>
  <si>
    <t>Wayne</t>
  </si>
  <si>
    <t>Yancey</t>
  </si>
  <si>
    <t>Respondent ID</t>
  </si>
  <si>
    <t>Collector ID</t>
  </si>
  <si>
    <t>Start Date</t>
  </si>
  <si>
    <t>End Date</t>
  </si>
  <si>
    <t>IP Address</t>
  </si>
  <si>
    <t>Email Address</t>
  </si>
  <si>
    <t>First Name</t>
  </si>
  <si>
    <t>Last Name</t>
  </si>
  <si>
    <t>Custom Data 1</t>
  </si>
  <si>
    <t>What specific impacts do you anticipate COVID-19 will have on the community or population your nonprofit serves? (Briefly include the types of services you provide and/or the population(s) you serve.)</t>
  </si>
  <si>
    <t>Are there any other resources (e.g. free access to telecommuting software, reimbursement for paid sick leave for staff, extension of unemployment benefits) that foundations, businesses, or government could provide that would help your nonprofit respond to COVID-19?</t>
  </si>
  <si>
    <t>What North Carolina county(ies) does your nonprofit serve?</t>
  </si>
  <si>
    <t>Contact Information (optional)</t>
  </si>
  <si>
    <t>Cancellation of programs or events and corresponding reduced revenue</t>
  </si>
  <si>
    <t>Changing in-person events to virtual events using video conferencing software (e.g. Zoom, Google Hangouts)</t>
  </si>
  <si>
    <t>Disruption of services to clients and communities</t>
  </si>
  <si>
    <t>Disruption of supplies or services provided by partners</t>
  </si>
  <si>
    <t>Challenges related to staff and volunteers needing to work remotely</t>
  </si>
  <si>
    <t>Need to revisit or institute updated remote work and sick leave policies and updating employees</t>
  </si>
  <si>
    <t>Increased demand for services/support from clients and communities</t>
  </si>
  <si>
    <t>Budgetary implications related to strains on the economy</t>
  </si>
  <si>
    <t>Other (please specify)</t>
  </si>
  <si>
    <t>Response</t>
  </si>
  <si>
    <t>Open-Ended Response</t>
  </si>
  <si>
    <t>Yes, for federal government funds</t>
  </si>
  <si>
    <t>Yes, for state government funds</t>
  </si>
  <si>
    <t>Yes, for local government funds</t>
  </si>
  <si>
    <t>Yes, for foundation support</t>
  </si>
  <si>
    <t>No</t>
  </si>
  <si>
    <t>Name</t>
  </si>
  <si>
    <t>Organization</t>
  </si>
  <si>
    <t>Address</t>
  </si>
  <si>
    <t>Address 2</t>
  </si>
  <si>
    <t>City/Town</t>
  </si>
  <si>
    <t>State/Province</t>
  </si>
  <si>
    <t>ZIP/Postal Code</t>
  </si>
  <si>
    <t>County</t>
  </si>
  <si>
    <t>Email</t>
  </si>
  <si>
    <t>Phone</t>
  </si>
  <si>
    <t>50.25.41.166</t>
  </si>
  <si>
    <t>need to update members health and Rx list</t>
  </si>
  <si>
    <t>All training and meetings has been canceled  We are a training nonprofit  We had new projects in the next two weeks that would have servers 40 people from Universities, farmers, and other stakeholders.  Which is a profit lost of   40 thousand dollars in one day.</t>
  </si>
  <si>
    <t>all of the above</t>
  </si>
  <si>
    <t>Hospital  Police department  Churches ( they are able to reach a lot of people  people income</t>
  </si>
  <si>
    <t>keep the public informed with the truth</t>
  </si>
  <si>
    <t>kinston NC, Lenoir County:   for 20 years</t>
  </si>
  <si>
    <t>Earnest Fisher/Joanne Tuten</t>
  </si>
  <si>
    <t>Integrity Ministries Word of Faith Church</t>
  </si>
  <si>
    <t>jjtuten999@gmail.com</t>
  </si>
  <si>
    <t>24.139.156.134</t>
  </si>
  <si>
    <t>We organize, gather, equip and mobilize peacemakers in a variety of ways. We mainly serve religious related populations. Our finances depend heavily on donations and on major events for fundraising. These two will be affected. As people decide to distribute the resources differently, donations to these types of activities will diminish. We might have to cancel or change our events and these changes will impact the number of people participating.</t>
  </si>
  <si>
    <t>Yes, beside what it is mentioned here; provide access to cover losses associated with the disruption of operations, and cancellation of events. Provide access to resources for virtual events and fundraisers, and provide these free of charge.</t>
  </si>
  <si>
    <t>To marginalized communities via churches. Nonprofits associated with religious institutions have the organizing power to develop projects to rebuild the community spirit and organize activities of awareness and concrete projects to mitigate a future similar epidemic.</t>
  </si>
  <si>
    <t>Keep the organizations aware and informed.</t>
  </si>
  <si>
    <t>Our nonprofit is based in Charlotte but serves four nations - Canada, USA, Puerto Rico and Mexico.</t>
  </si>
  <si>
    <t>Doris Garcia Rivera</t>
  </si>
  <si>
    <t>Baptist Peace Fellowship of North America (BPFNA)</t>
  </si>
  <si>
    <t>Mecklenburg County</t>
  </si>
  <si>
    <t>doris@bpfna.org</t>
  </si>
  <si>
    <t>(787) 407-2579</t>
  </si>
  <si>
    <t>50.111.38.65</t>
  </si>
  <si>
    <t>Increasing work for the 1 employee since we cannot in good conscience use our willing volunteers.</t>
  </si>
  <si>
    <t>ATRC provides therapeutic horseback riding and non-mounted activities in a safe, structured environment.  Increased isolation for our clients.   Lack of physical exercise/physical therapy for these same clients.   Missed literacy sessions.  Missed mental health opportunities.</t>
  </si>
  <si>
    <t>Unemployment benefits for a business with only 1 employee.</t>
  </si>
  <si>
    <t>Grants to individuals, small businesses and non-profits. Job security for individuals, especially in the service industry.</t>
  </si>
  <si>
    <t>Yancey, Mitchell, Buncombe, Avery, Madison, McDowell</t>
  </si>
  <si>
    <t>Miika Rolett</t>
  </si>
  <si>
    <t>ATRC - Appalachian Therapeutic Riding Center</t>
  </si>
  <si>
    <t>atrcriding@gmail.com</t>
  </si>
  <si>
    <t>828-284-2617</t>
  </si>
  <si>
    <t>71.69.71.40</t>
  </si>
  <si>
    <t>Non-Profit Private School.</t>
  </si>
  <si>
    <t>reimbursement for paid sick leave for staff, the extension of unemployment benefits</t>
  </si>
  <si>
    <t>Alamance County Primarly but also some Orange, Caswell, and Guilford county students</t>
  </si>
  <si>
    <t>71.81.204.60</t>
  </si>
  <si>
    <t>understanding the new issues around FMLA and unemployment options</t>
  </si>
  <si>
    <t>our services that are face to face are at risk and the support that it gives parents and families of persons with disabilities. Medicaid is being flexible but staffing issues</t>
  </si>
  <si>
    <t>yes, but we need to understand them.  most of us don't have an HR department and our resources are stressed so landing where not experts</t>
  </si>
  <si>
    <t>to families as much as possible and agencies that support them</t>
  </si>
  <si>
    <t>na</t>
  </si>
  <si>
    <t>WNC counties mainly Buncombe</t>
  </si>
  <si>
    <t>Janet Price-Ferrell</t>
  </si>
  <si>
    <t>F I R S T</t>
  </si>
  <si>
    <t>janet@firstwnc.org</t>
  </si>
  <si>
    <t>8282771315 ex102</t>
  </si>
  <si>
    <t>71.69.182.143</t>
  </si>
  <si>
    <t>As a nonprofit provider of affordable housing we serve low income residents who have been or will be first in line for job loss and loss of income and services. Approx. 60% of budget revenue comes from rental income. So a significant loss of such revenue for a sustained period of time could be catastrophic to the organization.</t>
  </si>
  <si>
    <t>Absolutely, all of the above.</t>
  </si>
  <si>
    <t>To lower income residents, not to businesses unless they are mandated to hire low income residents.</t>
  </si>
  <si>
    <t>Please share all information</t>
  </si>
  <si>
    <t>Selina Mack</t>
  </si>
  <si>
    <t>DCLT</t>
  </si>
  <si>
    <t>North Carolina</t>
  </si>
  <si>
    <t>selina@dclt.org</t>
  </si>
  <si>
    <t>47.132.33.85</t>
  </si>
  <si>
    <t>Sanford Area Soccer League serves the youth of Lee County and surrounding areas. Our Spring season has been canceled which will cost us ~$40,000. We operate on a no gain budget, and will have to reimburse our members the amount listed. Having paid our bills as we typically do we do not have the funds to reimburse our members. Our organization serves a large portion of our low income population and right now they desperately need the reimbursed funds. We are at a stand-still on how to respond.</t>
  </si>
  <si>
    <t>No. We have only 3 paid staff members, primarily the Executive Director. We currently receive no local, state, or federal funding. We survive off of the registrations of our players.</t>
  </si>
  <si>
    <t>They would be directed to provide reimbursement to our families first, and then secondly to pay our bills with the loss we incurred from those reimbursements.</t>
  </si>
  <si>
    <t>Not at this time.</t>
  </si>
  <si>
    <t>Lee, Harnett, Moore</t>
  </si>
  <si>
    <t>Mary-Jo Thompson</t>
  </si>
  <si>
    <t>Sanford Area Soccer League</t>
  </si>
  <si>
    <t>maryjo.thompson2013@gmail.com</t>
  </si>
  <si>
    <t>8.41.126.184</t>
  </si>
  <si>
    <t>We offer art workshops for children and adults onsite. There were 18 workshops scheduled March  16-April 30 that we have cancelled so far. This will have a significant impact on our 2020 budget.</t>
  </si>
  <si>
    <t>not sure</t>
  </si>
  <si>
    <t>Working families and individuals, those that will have difficulty paying rent and utilities</t>
  </si>
  <si>
    <t>?</t>
  </si>
  <si>
    <t>Ashe, Watauga, Alleghany, Wilkes are the closet geographically although we have students that travel from all over the Southeast to attend classes.</t>
  </si>
  <si>
    <t>Kathleen Janowiak</t>
  </si>
  <si>
    <t>Florence Thomas Art School</t>
  </si>
  <si>
    <t>info@Florenceartschool.org</t>
  </si>
  <si>
    <t>336-846-3827</t>
  </si>
  <si>
    <t>38.29.161.44</t>
  </si>
  <si>
    <t>May be hard to get volunteers</t>
  </si>
  <si>
    <t>Food insecure individuals having a hard time getting food.  They may get food stamps, but no meat, bread or milk.  No toilet paper available.  It is heartbreaking to go into stores and see so much missing.</t>
  </si>
  <si>
    <t>Food banks for seniors and food insecure individuals.  Additional funds for all citizens in certain income brackets.</t>
  </si>
  <si>
    <t>Face masks, funding to obtain more food at food banks.  We are seeing more clients because of layoffs.  They are all in shock and don’t know what they are going to,do.</t>
  </si>
  <si>
    <t>Anita Behrns</t>
  </si>
  <si>
    <t>Washburn Community Outreach Center</t>
  </si>
  <si>
    <t>wcoutreachcenter@gmail.com</t>
  </si>
  <si>
    <t>828-289-4222</t>
  </si>
  <si>
    <t>23.127.208.86</t>
  </si>
  <si>
    <t>We provide furniture for individuals and families moving into housing (from homelessness). Many are currently in empty homes, having to stay inside, without things to cook with or sleep on or find comfort.</t>
  </si>
  <si>
    <t>We could use guidance on how to respond. What level of caution do we need to take. Can we safely operate on a smaller scale?</t>
  </si>
  <si>
    <t>to lower and middle income families and individuals.</t>
  </si>
  <si>
    <t>share how other nonprofits are responding</t>
  </si>
  <si>
    <t>Julia Toone</t>
  </si>
  <si>
    <t>greeNest</t>
  </si>
  <si>
    <t>greenestws@gmail.com</t>
  </si>
  <si>
    <t>209.33.115.178</t>
  </si>
  <si>
    <t>All of our arts classes and events have been canceled. We have also had to cancel our outreach programs such as Art is Good Medicine where we send artists into the childrens hospital, and Youth Public Arts Project, a Saturday all day arts program for at-risk youth.</t>
  </si>
  <si>
    <t>Operating grant funds would be the most helpful.</t>
  </si>
  <si>
    <t>To small businesses and non-profits operating expenses.</t>
  </si>
  <si>
    <t>Any support and resources are appreciated.</t>
  </si>
  <si>
    <t>Pitt County</t>
  </si>
  <si>
    <t>Holly Garriott</t>
  </si>
  <si>
    <t>Emerge Gallery &amp; Art Center (DBA: Pitt County Arts Council at Emerge)</t>
  </si>
  <si>
    <t>NC</t>
  </si>
  <si>
    <t>holly@pittcountyarts.org</t>
  </si>
  <si>
    <t>75.190.32.28</t>
  </si>
  <si>
    <t>As a church we are not permitted to have regular services where we collect tithes and offerings.  Our organization is completely dependent on donations of our congregants.</t>
  </si>
  <si>
    <t>As a non profit 501(c)(3) we do not pay unemployment benefits.  Funds to pay employees to be most helpful.</t>
  </si>
  <si>
    <t>To help those who have lost jobs</t>
  </si>
  <si>
    <t>We are a part of our local health alliance in promoting factual and relevant information to our congregants. Possibly information on how to help the elderly in our community.</t>
  </si>
  <si>
    <t>Kim Bumgardner</t>
  </si>
  <si>
    <t>Crossroads United Methodist Church</t>
  </si>
  <si>
    <t>kim.bumgardner@mycrossroads.co</t>
  </si>
  <si>
    <t>704-4677162</t>
  </si>
  <si>
    <t>74.217.93.208</t>
  </si>
  <si>
    <t>Increased need for behavioral health services.</t>
  </si>
  <si>
    <t>Tele-therapy platform costs. Teletherapy platforms that are simple for patients to use and require low amounts of bandwidth (e.g. doxy.me). Overhead costs assistance. Tele-therapy has placed a burden on our phone lines and internet. We rely on local donations to cover these costs. We are expecting those donations to decrease significantly.</t>
  </si>
  <si>
    <t>Patient needs such as tele-therapy cost barriers (e.g. data plans, phone minutes), co-pays and food. Increasing services to the elderly who are most vulnerable during this time.</t>
  </si>
  <si>
    <t>Local emergency funding sources.</t>
  </si>
  <si>
    <t>Avery, Buncombe, Burke, McDowell, Mitchell, Rutherford, Yancey</t>
  </si>
  <si>
    <t>Kevin Parker</t>
  </si>
  <si>
    <t>CareNet West</t>
  </si>
  <si>
    <t>kbparker@wakehealth.edu</t>
  </si>
  <si>
    <t>828-559-0125</t>
  </si>
  <si>
    <t>173.92.139.129</t>
  </si>
  <si>
    <t>With a mission to unite the community through song, isolation is by definition the opposite of our mission.</t>
  </si>
  <si>
    <t>no</t>
  </si>
  <si>
    <t>To the arts as small businesses</t>
  </si>
  <si>
    <t>Entire Charlotte Metrolina region and across much of the state.</t>
  </si>
  <si>
    <t>69.104.54.173</t>
  </si>
  <si>
    <t>Closing intakes at our Emergency Shelter</t>
  </si>
  <si>
    <t>Due to increased unemployment, we are afraid our trafficking victims are even more vulnerable will resort to "the life" to support themselves. And the closure of our Emergency Shelter does not provide safe housing for them. Since most of our population also struggles with Substance Use Disorders, we are concerned they can't access the very needed community support. Also, our only fundraiser has been postponed until the summer and we are hopeful the generosity of the community will help us continue to provide these important services.</t>
  </si>
  <si>
    <t>Continued reimbursement from federal grants is the primary concern</t>
  </si>
  <si>
    <t>prevention and testing</t>
  </si>
  <si>
    <t>New Hanover, Brunswick, Onslow, Pender and Columbus</t>
  </si>
  <si>
    <t>Dawn Ferrer</t>
  </si>
  <si>
    <t>A Safe Place</t>
  </si>
  <si>
    <t>New Hanover County</t>
  </si>
  <si>
    <t>dawn@asafeplacetogo.com</t>
  </si>
  <si>
    <t>99.203.84.191</t>
  </si>
  <si>
    <t>Disruption of food source for the animals</t>
  </si>
  <si>
    <t>Nonprofits</t>
  </si>
  <si>
    <t>All on NC</t>
  </si>
  <si>
    <t>Melissa Delph</t>
  </si>
  <si>
    <t>H.E.R.O.</t>
  </si>
  <si>
    <t>NORTH CAROLINA</t>
  </si>
  <si>
    <t>Melissa.delph@yahoo.com</t>
  </si>
  <si>
    <t>66.190.152.25</t>
  </si>
  <si>
    <t>We provide hospice, palliative care and CAP services. We are very concerned about our patients because they are fragile and medically compromised.</t>
  </si>
  <si>
    <t>Reimbursement for paid sick leave. Assistance with the purchase of extra supplies for patient care as well as other items such as food, fuel, cleaning supplies in home.</t>
  </si>
  <si>
    <t>Tax relief for paid time off related to the COVID-19, Assistance or reimbursement for the exorbitant amout of supplies being purchased to prevent the spread of the virus.</t>
  </si>
  <si>
    <t>Ways to access funds quickly for non-profits who are struggleing to manage the financial impact of this pandemic.</t>
  </si>
  <si>
    <t>Mithcell, Avery, Yancey, Watauga, McDowell, Burke, Madison.</t>
  </si>
  <si>
    <t>Kimberly Cuthbertson</t>
  </si>
  <si>
    <t>Hospice and Home Care of the Blue Ridge</t>
  </si>
  <si>
    <t>kcuthbertson@hospicemc.com</t>
  </si>
  <si>
    <t>(828)-260-1085 or (828)-765-5677</t>
  </si>
  <si>
    <t>104.169.29.225</t>
  </si>
  <si>
    <t>Disruption of funds to supports and sustains educational services and staff working remote</t>
  </si>
  <si>
    <t>We provide Daycare services, education for k-12, community outreach, and Religious Fellowship.</t>
  </si>
  <si>
    <t>Free access to telecommuting software, and reimbursement for paid sick leave for staff (if applicable).</t>
  </si>
  <si>
    <t>Nonprofit and small businesses support of operational budgets to fund staff working remote, funding for services and products getting to the community, and the establishment of a hotline for information on COVID-19.</t>
  </si>
  <si>
    <t>Information and update of helpful tips on how to combat this disease and updates locally, statewide, and nationally on the spreading or control of COVID-19.</t>
  </si>
  <si>
    <t>Wake, Johnston, and Durham Counties</t>
  </si>
  <si>
    <t>Mitch Summerfield</t>
  </si>
  <si>
    <t>Word of God Christian Academy</t>
  </si>
  <si>
    <t>NORTH CAROLINA (NC)</t>
  </si>
  <si>
    <t>pastormitch@wogcf.org</t>
  </si>
  <si>
    <t>99.85.42.176</t>
  </si>
  <si>
    <t>Grants to help cover operating expense (salaries)</t>
  </si>
  <si>
    <t>Operating expenses for staff and building</t>
  </si>
  <si>
    <t>Henderson County</t>
  </si>
  <si>
    <t>Interfaith Assistance Ministry</t>
  </si>
  <si>
    <t>debbie.mentch@iam-hc.org</t>
  </si>
  <si>
    <t>70.35.178.19</t>
  </si>
  <si>
    <t>Complete layoff of staff</t>
  </si>
  <si>
    <t>Our education outreach is completely shut down. Our retail store is closed. We have to reduce our staff to only certain key employees to survive as a business.</t>
  </si>
  <si>
    <t>Reimbursement for paid sick leave and free telecommuting software.</t>
  </si>
  <si>
    <t>Obviously, it should go to non-profits that help the community like food banks and homeless shelters but it would also be good to help hospitals with supplies and testing.</t>
  </si>
  <si>
    <t>Not sure</t>
  </si>
  <si>
    <t>Darice Voigt</t>
  </si>
  <si>
    <t>Bald Head Island Conservancy Inc</t>
  </si>
  <si>
    <t>darice@bhic.org</t>
  </si>
  <si>
    <t>107.15.204.192</t>
  </si>
  <si>
    <t>We provide furnishings and furniture for families and individuals transitioning from homelessness, crisis or disaster into permanent housing.  We work with partner agencies and their clients and the vast majority are low income.  Our partner agencies are having difficulties serving clients and our disaster relief efforts (Hurricane Florence related) have been paused.  We are not able to accept donations or provide service at this time.</t>
  </si>
  <si>
    <t>Yes - assistance with salary support has we have 20 FTE's and will need to mobilize them quickly once the crisis passes.  We have some hourly workers as well.  Continuing our payroll with a reduction in revenues will become a challenge in the coming weeks.</t>
  </si>
  <si>
    <t>Salary support so we can keep employees financially viable.</t>
  </si>
  <si>
    <t>Please keep us updated on economic stimulus and how to apply for it.</t>
  </si>
  <si>
    <t>Wake County primarily; however, we are providing disaster relief in Eastern counties recovering from Hurricane Florence.</t>
  </si>
  <si>
    <t>Mike Constantino</t>
  </si>
  <si>
    <t>The Green Chair Project</t>
  </si>
  <si>
    <t>michaeltconstantino@gmail.com</t>
  </si>
  <si>
    <t>162.198.202.113</t>
  </si>
  <si>
    <t>We provide nature connection through at school, homeschool, camps, etc. we have had parents that are still working asking if we are going to hold camps in April. Some are working so in need of child care at the moment. But that could change any day as the pandemic progresses. Registration for summer programs has cone to a halt as well due to the unknowns with what will happen with school, etc. So impacting their decision making to plan for summer</t>
  </si>
  <si>
    <t>Covering salaries for both full and part time staff would be huge. Part tome staff do not have any sick or vacation benefits. One of our full time staff just started a couple of weeks ago so has is in one month of work before receiving sick or PTO accruals. Being able to provide the coverage for their health care ( full time staff)</t>
  </si>
  <si>
    <t>To helping people cover their cost if living and enough to keep non-profits somewhat functional to pursue fundraising and staying in contact with clients, so we can re-open</t>
  </si>
  <si>
    <t>Any compensation in government packages-hear a lot about small businesses and want to know if those also apply to non-profits</t>
  </si>
  <si>
    <t>Durham, Orange, Wake mainly. Some Alamance and Chatham</t>
  </si>
  <si>
    <t>Karen McCall</t>
  </si>
  <si>
    <t>Piedmont Wildlife Center</t>
  </si>
  <si>
    <t>karenm@piedmontwildlifecenter.org</t>
  </si>
  <si>
    <t>70.131.45.169</t>
  </si>
  <si>
    <t>Disruption in planned fundraising opportunities</t>
  </si>
  <si>
    <t>Our organization is designed to help those with Ehlers Danlos Syndrome and spread the word about its existence. Those with certain forms of EDS may have immunity issues, pre-existing heart conditions or underlying lung conditions which increases their susceptibility to COVID-19. Our Association is designed to help spread the word to patients and clinicians about our uncommon syndrome. With the Federal recommendation of gatherings of less than 10 people and hospitals/medical centers limiting vsitors and need based appts for patients, our plans to coordinate with hospitals/medical centers to speak or hold CEs has been eliminated for now.</t>
  </si>
  <si>
    <t>Any help is welcomed.</t>
  </si>
  <si>
    <t>Hospital supplies first, more availability to disinfects and cleaning supplies for the general public and support for those in severe need.</t>
  </si>
  <si>
    <t>More information on nonprofit and small business support other than loans.</t>
  </si>
  <si>
    <t>Carly Freeman</t>
  </si>
  <si>
    <t>EDAA</t>
  </si>
  <si>
    <t>edaalife@gmail.com</t>
  </si>
  <si>
    <t>99.190.44.65</t>
  </si>
  <si>
    <t>Our org serves under-resourced college students. COVID-19 will disrupt their studies, potentially prevent graduation for some (required clinicals have been canceled), lead to housing instability for some.    In terms of broader impact on our organization, the fundraiser that we were forced to cancel brings in more than 50% of our annual revenue and funds new scholarships and operations. We may be unable to award new scholarships and staffing will likely be impacted.</t>
  </si>
  <si>
    <t>Extension of unemployment benefits.</t>
  </si>
  <si>
    <t>Unsure - wherever it is most needed to support basic human needs.</t>
  </si>
  <si>
    <t>Thank you for all you are currently doing.</t>
  </si>
  <si>
    <t>Jenene Seymour</t>
  </si>
  <si>
    <t>Project One</t>
  </si>
  <si>
    <t>jenene@projectonescholars.org</t>
  </si>
  <si>
    <t>45.37.145.24</t>
  </si>
  <si>
    <t>Afterschool programs severely affected.</t>
  </si>
  <si>
    <t>Yes, all of the above.</t>
  </si>
  <si>
    <t>NC Alliance of Boys &amp; Girls Clubs</t>
  </si>
  <si>
    <t>Jacqueline Kannan</t>
  </si>
  <si>
    <t>Boys &amp; Girls Clubs of Wayne County</t>
  </si>
  <si>
    <t>jacqueline.kannan@bgcwayne.org</t>
  </si>
  <si>
    <t>919-440-1801</t>
  </si>
  <si>
    <t>174.193.4.227</t>
  </si>
  <si>
    <t>Reduced client participation and sending staff home with pay similar to adverse weather closings</t>
  </si>
  <si>
    <t>We are a nonprofit childcare facility since 1969 providing services for 50% private pay and 50% voucher/subsidy support. Current enrollment 65 children, including 18 NC PreK state supported kids. When schools closed we welcomed 10 school-aged siblings. Attendance on Friday was only 20 kids, including the 10 school-aged. Our 50% state-supported revenue depends on attendance at the Center. We have a total of 15 full-time staff. As of next week we are cutting staff to 4 to report to the Center each day.</t>
  </si>
  <si>
    <t>We are planning to financially cover the cost associated with 100% of staff being out of work for a month. We have 15 employees so we are planning to cover 300 employee work days, since we expect to be open a while longer but not full staff. Once we reach the 300 paid employee days, we will reach a financial hardship especially with reduced monthly revenue due to reduced attendance. This will also affect the benefits we offer staff such as Simple IRA match and health insurance compensation.</t>
  </si>
  <si>
    <t>Assistance from the programs we usually receive revenue from based on attendance, NCPreK, Food program, voucher. It is not the families fault for no being able to attend our Center. We want to be open when these families feel safe to return, but with significant reduced income we are concerned about our viability.</t>
  </si>
  <si>
    <t>We hear that health Care workers will be directed to childcare centers that are within a 5 mile radius of medical/ hospital facilities. We are located under 5 miles from two major hospitals in Raleigh/Cary. We currently have a restriction of no new enrollment to reduce exposure risk to our families. We have increased our visits from EnviroGuard from monthly to weekly at an added expense to ourselves. Can you get more information on the possibility of this request being made of us and any cleaning compensation we may receive? Or other financial support? Predictability or process?</t>
  </si>
  <si>
    <t>Wake (Raleigh/Cary)</t>
  </si>
  <si>
    <t>Shannon Deaton</t>
  </si>
  <si>
    <t>Method Child Development Center</t>
  </si>
  <si>
    <t>boardofdirectors@methodchilddevelopmentcenter.com</t>
  </si>
  <si>
    <t>216.116.234.51</t>
  </si>
  <si>
    <t>We are a Conference and Retreat Center.  Because groups cannot gather, we cannot provide our service to the community or region.  This leads to massive loss of revenue.  We are facing large lay-offs for our staff and that is heartbreaking.</t>
  </si>
  <si>
    <t>Yes, extension of unemployment benefits to faith-based and church-related non-profits as well as extension of unemployment benefits to church workers.</t>
  </si>
  <si>
    <t>Support to workers who have been laid off.</t>
  </si>
  <si>
    <t>Haywood County and entire Western NC region</t>
  </si>
  <si>
    <t>47.135.93.10</t>
  </si>
  <si>
    <t>family support and education programs; preschool (NCPK) and early childhood education support to local providers.  With programs shutting down we are unsure of the implications to our budget and cashflow (lack of ability to be reimbursed for services by our funders, etc).</t>
  </si>
  <si>
    <t>We just purchased teleconferencing software.  Yes to all of the above</t>
  </si>
  <si>
    <t>ensuring staff is paid.  ensuring the early childhood education workforce is paid and supported in providing child care for essential workers.</t>
  </si>
  <si>
    <t>Plans for long-term response - closing programs/reducing staff (and what supports would be available to them), closing agencies if this takes a long time financial impact.</t>
  </si>
  <si>
    <t>Watauga, Ashe, Avery</t>
  </si>
  <si>
    <t>107.210.17.216</t>
  </si>
  <si>
    <t>Working to get people food County Wide</t>
  </si>
  <si>
    <t>Continued Collaboration on the front line to work with the entire community to provide leadership and resources to address basic needs and information source</t>
  </si>
  <si>
    <t>All the above</t>
  </si>
  <si>
    <t>Community Impact</t>
  </si>
  <si>
    <t>Continued Communication and fight on our behalf to Congress, Foundations and others</t>
  </si>
  <si>
    <t>Lincoln County</t>
  </si>
  <si>
    <t>Kathy Vinzant</t>
  </si>
  <si>
    <t>United Way of Lincoln County</t>
  </si>
  <si>
    <t>Nc</t>
  </si>
  <si>
    <t>kathy.vinzant@gmail.com</t>
  </si>
  <si>
    <t>166.182.81.222</t>
  </si>
  <si>
    <t>our farm has higher demands, but our budget was already so small. 1 of 2 of core staff was volunteering, but lost other income and is now in need of support. our events have been cancelled, reducing some funding. Our farm partner has had to cut back on support as well. Meanwhile, we are even MORE active in the larger food system and mutual aid work happening now, and volunteering overtime.</t>
  </si>
  <si>
    <t>- We grow organic, fresh produce both for sale and donation - much of our farming work is done by volunteers from our core team. Due to loss of external income for our unpaid staff, the stress of keeping up the farm on volunteer-basis has become very challenging)  - We provide education (hands-on, online + literature) - our community classes have been postponed, which were sliding-scale donations  - We are active members in local food system works, and our participation has increased to help coordinate between community groups and resource initiatives  - Our food insecure communities, including elders and youth who are now unable to attend school, are impacted by loss of income, lack of school lunches, and parents adjusting to having their kids at home. We want to provide more resources for them to keep busy and educated from home, as well as assisting the larger network in providing food for them</t>
  </si>
  <si>
    <t>Free access to telecommuting software (specifically ZOOM for longer than 40 min sessions)  Funding for gasoline (as we are driving much more now, to deliver goods and going back and forth to farm more often to meet demands)   Funding to cover minor expenses (bank account fee, insurance)  If there is funding to help offer a stipend to our core group, so we can take care of living costs while increasing our work load... we live frugally!</t>
  </si>
  <si>
    <t>Health Care  Living Cost assistance  Investing in more local farms  Investing in sustainable community initiatives (ex: Nawaya Village, projected plan : an affordable housing and business incubation community based  around local, regenerative, organic agriculture</t>
  </si>
  <si>
    <t>Mutual Aid WNC https://www.co-operatewnc.org/covid-response</t>
  </si>
  <si>
    <t>Buncombe  upcoming through collaboration (Jackson/Swain counties for Cherokee, NC)</t>
  </si>
  <si>
    <t>Alina Talladen</t>
  </si>
  <si>
    <t>Soul and Soil Project</t>
  </si>
  <si>
    <t>info@soulandsoilproject.org</t>
  </si>
  <si>
    <t>173.246.215.195</t>
  </si>
  <si>
    <t>I work at a domestic violence and sexual assault agency. We are no longer seeing clients face-to-face; we can only speak to them over the phone. Our community engagement and education programs are completely paused for now. This affects people in need of our services from all around Wake County, NC.</t>
  </si>
  <si>
    <t>Free access to telecommuting software, laptops, cell phones</t>
  </si>
  <si>
    <t>Affordable housing and resources for homeless people</t>
  </si>
  <si>
    <t>N/A</t>
  </si>
  <si>
    <t>64.234.18.104</t>
  </si>
  <si>
    <t>Our urgent home repairs can go on as long as suppliers provide materials and contractors and volunteers continue working.  So far, that's going well.  Reduced revenues because of cancelled spring fundraising event will affect ability to pay for repairs</t>
  </si>
  <si>
    <t>reimbursement for paid sick leave could possibly help.  Only 3 employees.  Nobody needing sick leave yet. So far we can work from home.</t>
  </si>
  <si>
    <t>For salary support to those laid off, food for those in need.</t>
  </si>
  <si>
    <t>none that I can see</t>
  </si>
  <si>
    <t>Nell Bovender</t>
  </si>
  <si>
    <t>Rutherford Housing Partnership</t>
  </si>
  <si>
    <t>director@rutherfordhousingpartnership.com</t>
  </si>
  <si>
    <t>67.218.213.21</t>
  </si>
  <si>
    <t>We provide emergency food assistance to low-income residents.  We have signed up over 20 new clients during just our last 3 food distributions who are now unemployed due to the pandemic.  We expect this number to more than double in coming weeks.</t>
  </si>
  <si>
    <t>Truthfully, we haven't even had a chance to consider these possibilities.  Pre-covid-19 our organization was understaffed and operating beyond capacity.  We are taking things one day at a time and adapting to what each new day brings, but haven't had a chance to sit down and consider and/or discuss anything beyond day-to-day operations.</t>
  </si>
  <si>
    <t>To any organizations serving on the "front lines" health care professions, etc.  Next those organizations still up and running, doing their best to meet the increased basic needs of local residents: food, medical care, those organizations helping to cover utility bills, medical prescriptions, etc for the elderly and those finding themselves suddenly unemployed due to current health concerns.</t>
  </si>
  <si>
    <t>We are currently receiving frequent communication from the DHHS, Madison County Health Department, NC Superintendent of Schools, MANNA FoodBank, NCDA, and more regarding Covid-19 preparation and the latest news updates.</t>
  </si>
  <si>
    <t>Mainly Madison County, but we provided assistance to anyone who walks through our doors, including Buncombe, Yancey, Mitchell, Avery, etc.</t>
  </si>
  <si>
    <t>Jessi Koontz</t>
  </si>
  <si>
    <t>Beacon of Hope</t>
  </si>
  <si>
    <t>jessikoontz79@gmail.com</t>
  </si>
  <si>
    <t>174.109.67.16</t>
  </si>
  <si>
    <t>We gather people together on a regular basis to educate and activate them. Many of our most important gatherings are on the calendar for this spring and early summer. Sigh... We are postponing as of now. Considering virtual gatherings for some things. Not canceling anything, yet.</t>
  </si>
  <si>
    <t>More robust conference call services and online meetings. Our conference call service is overwhelmed and gives us a busy signal when we try to utilize it. Low bandwidth and overwhelmed internet service is hampering online meetings.    And, yes, reimbursement for sick leave would be great.</t>
  </si>
  <si>
    <t>Direct resources to vulnerable populations to insure their daily needs (food, shelter, medicine) are not interrupted. Next, insure that low-wage workers have some income so they can continue to care for their families.</t>
  </si>
  <si>
    <t>Not that I can think of right now.</t>
  </si>
  <si>
    <t>entire state</t>
  </si>
  <si>
    <t>Jennifer Copeland</t>
  </si>
  <si>
    <t>North Carolina Council of Churches</t>
  </si>
  <si>
    <t>jennifer@ncchurches.org</t>
  </si>
  <si>
    <t>71.210.21.166</t>
  </si>
  <si>
    <t>animal rescues/adoptions become less significant in this environment</t>
  </si>
  <si>
    <t>assisting underprivileged /homeless with food and medical services</t>
  </si>
  <si>
    <t>Carrie Fletcher</t>
  </si>
  <si>
    <t>Quaint Acres Animal Sanctuary</t>
  </si>
  <si>
    <t>Carriefletcher1@yahoo.com</t>
  </si>
  <si>
    <t>75.110.240.210</t>
  </si>
  <si>
    <t>The organization is shut down, so classes, tours, programs and visits have had to postponed.  This effects the health of our community.</t>
  </si>
  <si>
    <t>Yes to all of these</t>
  </si>
  <si>
    <t>Small businesses such as resturants and cultural instituations. Basically to anyone, who has been laid off (if that would be possible)</t>
  </si>
  <si>
    <t>80.82.77.7</t>
  </si>
  <si>
    <t>All western North Carolina</t>
  </si>
  <si>
    <t>Julio Tordoya</t>
  </si>
  <si>
    <t>JMPRO TV</t>
  </si>
  <si>
    <t>julio@jmpro.tv</t>
  </si>
  <si>
    <t>66.119.109.50</t>
  </si>
  <si>
    <t>It will increase clients needing services (food, foster care, unemployment, daycare). Need Personal Protective Equipment (masks &amp; gloves) for first responders.</t>
  </si>
  <si>
    <t>Yes, all of the above mentioned plus shelf stable meals to deliver to shut-ins and those unable to pick up at food bank or community dinners</t>
  </si>
  <si>
    <t>Supplemental income to help pay bills, personal protective equipment, shelf stable meals</t>
  </si>
  <si>
    <t>Have a website clearinghouse of tips in procedures that people can access, a menu to select from, user-friendly.</t>
  </si>
  <si>
    <t>Gerri Winston</t>
  </si>
  <si>
    <t>Town of Andrews</t>
  </si>
  <si>
    <t>gerriwinston1@aim.com</t>
  </si>
  <si>
    <t>174.253.135.199</t>
  </si>
  <si>
    <t>Hunger relief, positive community gathering, youth events,and elderly food programs.</t>
  </si>
  <si>
    <t>Yes funds to continue during these crises</t>
  </si>
  <si>
    <t>Housing, hunger relief, unemployment due to the coronavirus pandemic.</t>
  </si>
  <si>
    <t>Educational tools on safety and prevention. Unconditional love and not hate during this pandemic times.</t>
  </si>
  <si>
    <t>Dunn ,wake county</t>
  </si>
  <si>
    <t>Annaia Mclamb</t>
  </si>
  <si>
    <t>Peace Love &amp;Unity outreach Inc</t>
  </si>
  <si>
    <t>Wake ,Dunn</t>
  </si>
  <si>
    <t>annaiagreyson2419@gmail.com</t>
  </si>
  <si>
    <t>(919)592-4952</t>
  </si>
  <si>
    <t>75.143.170.197</t>
  </si>
  <si>
    <t>Artists with disabilities will not have their services.</t>
  </si>
  <si>
    <t>We have heard of some grants that we will apply for.  We have heard that our staff can file for unemployment.</t>
  </si>
  <si>
    <t>directly to the small business</t>
  </si>
  <si>
    <t>small business loans that are easy to apply for</t>
  </si>
  <si>
    <t>buncombe</t>
  </si>
  <si>
    <t>45.37.100.11</t>
  </si>
  <si>
    <t>We are a paralysis recovery center. We provide evidence based activity based training interventions. Insurance does not cover our insurance so clients pay out of pocket for this much needed community-based neurorecovery service. Our clients receive customized and individual neurorecovery training oftern 2 trainers to 1 client. We are a new start upand have only been in operation for 1.5 years.s</t>
  </si>
  <si>
    <t>reimbursement for paid sick leave, extension of unemployment benefits</t>
  </si>
  <si>
    <t>assistance in covering wages while we are shut down</t>
  </si>
  <si>
    <t>NA</t>
  </si>
  <si>
    <t>primarily Wake and Durham county, but we have clients from Rocky Mount, Greensboro, Wilson, Scotland Neck and more.</t>
  </si>
  <si>
    <t>We had to close.  Our volunteers are older. This means that we are not providing any literature on the area or the businesses who are our members</t>
  </si>
  <si>
    <t>no interest loans</t>
  </si>
  <si>
    <t>to all needy organizations</t>
  </si>
  <si>
    <t>50.111.48.99</t>
  </si>
  <si>
    <t>Loss of revenue by commercial tenants leading to loss of revenue for the non-profit.  Community now has no access to indoor recreation, meeting rooms, education or arts classes.</t>
  </si>
  <si>
    <t>Tele software.  Our facility has a commercial kitchen, cafeteria and auditorium which may be needed if local medical facilities exceed capacity. We have no financial means to stock or staff the kitchen facility.</t>
  </si>
  <si>
    <t>Virus Testing. Treatment. Family health and nutrition.</t>
  </si>
  <si>
    <t>Make the public and Govt. bodies aware of the breadth of services provided by non-profits and the need for their financial support. For smaller non-profits, increased flexibility with funding may determine whether they survive or not.</t>
  </si>
  <si>
    <t>Macon County</t>
  </si>
  <si>
    <t>Bob McCollum</t>
  </si>
  <si>
    <t>Cowee School Arts &amp; Heritage Center</t>
  </si>
  <si>
    <t>bobboh1@yahoo.com</t>
  </si>
  <si>
    <t>828-507-5760</t>
  </si>
  <si>
    <t>70.40.112.145</t>
  </si>
  <si>
    <t>Unable to provide classes and lectures. Receipts for sales of goods suspended due to closing.</t>
  </si>
  <si>
    <t>help to people, then community services</t>
  </si>
  <si>
    <t>not at this time.</t>
  </si>
  <si>
    <t>Brunswick, New Hanover</t>
  </si>
  <si>
    <t>carol Kidd</t>
  </si>
  <si>
    <t>Associated Artists of Southport</t>
  </si>
  <si>
    <t>carolskis19@gmail.com</t>
  </si>
  <si>
    <t>172.124.110.162</t>
  </si>
  <si>
    <t>Interruption in loss of food for kids, educational &amp; recreational programs. loss of grant funding. staff reduced hours.</t>
  </si>
  <si>
    <t>yes, all of the above would be useful.</t>
  </si>
  <si>
    <t>to staff loss wages and to help continue services and programs.</t>
  </si>
  <si>
    <t>Can't think of any other resources off hand.</t>
  </si>
  <si>
    <t>Deral Pitts</t>
  </si>
  <si>
    <t>Community Boys &amp; Girls Club of Wilmington</t>
  </si>
  <si>
    <t>dpitts.cbgcw@yahoo.com</t>
  </si>
  <si>
    <t>47.135.73.69</t>
  </si>
  <si>
    <t>We are a small Rotary club but we provide local scholarship funding, funding of Alzheimer's research. and gather to assist with a weekend back pack _(food) program for needy kids.</t>
  </si>
  <si>
    <t>Assisting small businesses and non-profits</t>
  </si>
  <si>
    <t>Caldwell County</t>
  </si>
  <si>
    <t>Kenr Spears</t>
  </si>
  <si>
    <t>Caldwell Rotary</t>
  </si>
  <si>
    <t>kentandheidi14@msn.com</t>
  </si>
  <si>
    <t>75.190.67.112</t>
  </si>
  <si>
    <t>We provide humane education services to school groups &amp; community organizations. With schools closing and group size limits in place we are getting session cancellations for both onsite &amp; outreach programs. We also rely on donations for the largest part of our funding and it is unclear what the impact will be, but judging on the economic impact this virus is having we expect that donations will be impacted.</t>
  </si>
  <si>
    <t>All of those listed above would be helpful. Additionally, any expertise and/or technical resources that would allow us to go virtual with our programs would be helpful. And any assistance in understanding the various government legislation that is being enacted, and especially guidance to help us implement whatever actions might be required by the legislation would be helpful.</t>
  </si>
  <si>
    <t>While we could certainly benefit from it, I believe it should go to those organizations servicing those in need of critical services such as food, shelter, utilities, etc.</t>
  </si>
  <si>
    <t>If we find it necessary to lay off or furlough employees some guidance with respect to unemployment would be helpful.</t>
  </si>
  <si>
    <t>Iredell &amp; surrounding counties.</t>
  </si>
  <si>
    <t>208.77.171.246</t>
  </si>
  <si>
    <t>Cancellation of home school and school educational hands-on science programs; members and corporate members are unable to visit and may not renew.</t>
  </si>
  <si>
    <t>yes, all of the above.</t>
  </si>
  <si>
    <t>funding to keep us afloat</t>
  </si>
  <si>
    <t>Catawba, Burke, Alexander, McDowell, Iredell, Stanley, Cleveland, Lincoln, Gaston, Mecklenburg, Avery, Buncombe, Rowan, Davie, Forsyth, Wilkes, Watauga, Yadkin, Rutherford, Cabarrus, Union, Polk, and Stanly</t>
  </si>
  <si>
    <t>108.78.149.37</t>
  </si>
  <si>
    <t>We offer humane educational programs to area children. School closures have already impacted our March and April program revenue. If NC requires non-essential business to close, we will lose revenue from private parties that have scheduled programs.</t>
  </si>
  <si>
    <t>Our organization is forced to reduce some staff hours and we face potential layoffs. Full reimbursement for paid sick leave or EMFMLA and an extension of unemployment benefits would be helpful.</t>
  </si>
  <si>
    <t>The funds need to be directed to businesses and nonprofits impacted by COVID-19 in hopes to get the workforce back in place as soon as possible.</t>
  </si>
  <si>
    <t>Continue to educate and offer data to help managers reduce panic and anxiety that many people are experiencing. Sadly, too many people are plucking headlines from social media and not getting the facts.</t>
  </si>
  <si>
    <t>Catawba, Davie, Forsyth, Iredell, Rowan, Mecklenburg.</t>
  </si>
  <si>
    <t>199.59.73.4</t>
  </si>
  <si>
    <t>We serve Meals on Wheels to home bound seniors 60 years of age and older.  We are offering pickup meals to seniors 60 and over that normally participate in our Congregate Meal Program. We have our doors closed to the public we are helping seniors over the phone and via email. We not only worry about them having proper nutrition but worry about social isolation so we are trying to call them more and offer crossword puzzles, word finds, books, puzzles to help them with loneliness and boredom.  We package these up with snacks, toiletries, and hand sanitizer. We distribute these to MOW Clients and give to participants that come to pickup meals.</t>
  </si>
  <si>
    <t>Our pay goes through Rutherford County Local Government so our County Employees are good at this time.  We do have Title V Employees that have helped us tremendously and we HOPE AND PRAY they can keep getting paid in order to help.</t>
  </si>
  <si>
    <t>Local Government to distribute to Senior Centers, Health Departments, Hospitals, and Emergency Responders.</t>
  </si>
  <si>
    <t>Not at this time. Thank you for any help you can provide.</t>
  </si>
  <si>
    <t>Tammy Aldridge</t>
  </si>
  <si>
    <t>Rutherford County Senior Center</t>
  </si>
  <si>
    <t>tammy.aldridge@rutherfordcountync.gov</t>
  </si>
  <si>
    <t>828-287-6639</t>
  </si>
  <si>
    <t>75.136.230.49</t>
  </si>
  <si>
    <t>We provide affordable housing.  Many of the people we serve will be subject to lay-offs.</t>
  </si>
  <si>
    <t>Reimbursement for paid staff sick leave, extension of unemployment benefits, additional emergency funding to continue operations</t>
  </si>
  <si>
    <t>Not certain at this time.  This is evolving so quickly that it's difficult to know the best way to direct funds now.</t>
  </si>
  <si>
    <t>None that I can think of right now.  Again, things are evolving so quickly that this could change at any time.</t>
  </si>
  <si>
    <t>Jamye Sheppard</t>
  </si>
  <si>
    <t>Haywood Habitat for Humanity</t>
  </si>
  <si>
    <t>jsheppard@haywoodhabitat.org</t>
  </si>
  <si>
    <t>828.452.7960</t>
  </si>
  <si>
    <t>199.227.6.82</t>
  </si>
  <si>
    <t>need to talk with funders about policies</t>
  </si>
  <si>
    <t>The early childhood community is essential but the resources are not there for support organizations or for child care programs and teachers.</t>
  </si>
  <si>
    <t>computers, software, printers, etc.</t>
  </si>
  <si>
    <t>Early childhood</t>
  </si>
  <si>
    <t>Help in setting up payments electronically to thousands of people.</t>
  </si>
  <si>
    <t>Triangle, statewide, national</t>
  </si>
  <si>
    <t>Marsha Basloe</t>
  </si>
  <si>
    <t>Child Care Services Association</t>
  </si>
  <si>
    <t>mbasloe@earthlink.net</t>
  </si>
  <si>
    <t>173.93.77.138</t>
  </si>
  <si>
    <t>Access to food; our service area includes one of four food deserts in the County    Access to programming while out of school; 90% of our Club members receive free/reduced lunch at school and 70% single family households.</t>
  </si>
  <si>
    <t>Reimbursement for paid leave for staff  Extension of unemployment benefits</t>
  </si>
  <si>
    <t>Emergency response for children (feeding, programming, etc)  Business interruption support  Unrestricted funds to help keep full time staff on payroll</t>
  </si>
  <si>
    <t>New Hanover  Onslow  Pender</t>
  </si>
  <si>
    <t>Angie Hill</t>
  </si>
  <si>
    <t>Brigade Boys &amp; Girls Club</t>
  </si>
  <si>
    <t>ahill@brigadebgc.org</t>
  </si>
  <si>
    <t>45.36.34.70</t>
  </si>
  <si>
    <t>No childcare equals no payments no employee payroll</t>
  </si>
  <si>
    <t>For payroll use.</t>
  </si>
  <si>
    <t>Tracy Conner</t>
  </si>
  <si>
    <t>Lewisville United Methodist church school care</t>
  </si>
  <si>
    <t>lumcschoolcare@gmail.com</t>
  </si>
  <si>
    <t>174.106.47.38</t>
  </si>
  <si>
    <t>Loss of financial donations, loss of work time for staff, inability to have volunteers here to assist, loss of revenue through our thrift ministry.</t>
  </si>
  <si>
    <t>Reimbursement for leave by staff, free food vouchers to be able to purchase food items for clients.</t>
  </si>
  <si>
    <t>To the homeless population and those who work with them.</t>
  </si>
  <si>
    <t>New Hanover, Brunswick.</t>
  </si>
  <si>
    <t>Mike Slawter</t>
  </si>
  <si>
    <t>Rescue Mission of Cape Fear</t>
  </si>
  <si>
    <t>rescuemissioncf@gmail.com</t>
  </si>
  <si>
    <t>69.132.70.124</t>
  </si>
  <si>
    <t>Concerts will have to be cancelled and rehearsals suspended. We serve the entire community.</t>
  </si>
  <si>
    <t>To those who have lost jobs.</t>
  </si>
  <si>
    <t>50.111.109.14</t>
  </si>
  <si>
    <t>in person support is our main function so we are very limited. our clients are struggling to get out of poverty and many work in hospitality services, they are loosing jobs/income</t>
  </si>
  <si>
    <t>reimbursement for staff leave would help</t>
  </si>
  <si>
    <t>income for our clients</t>
  </si>
  <si>
    <t>jackson, swain, macon</t>
  </si>
  <si>
    <t>Dawn E. Neatherly</t>
  </si>
  <si>
    <t>Circles of Jackson County, Inc.</t>
  </si>
  <si>
    <t>dneatherly@circlesofjackson.org</t>
  </si>
  <si>
    <t>98.26.164.18</t>
  </si>
  <si>
    <t>Reduction in number of daily meals to student population.  Loss of learning materials (books, instructors &amp; materials) and technology.</t>
  </si>
  <si>
    <t>yes. all of that</t>
  </si>
  <si>
    <t>medical, food, teaching resouces,</t>
  </si>
  <si>
    <t>Trena Jones</t>
  </si>
  <si>
    <t>Grady Brown</t>
  </si>
  <si>
    <t>trena.jones@orange.k12.nc.us</t>
  </si>
  <si>
    <t>336-524-6220</t>
  </si>
  <si>
    <t>71.210.254.194</t>
  </si>
  <si>
    <t>Our group is a summer theater enrichment program for children. We are concerned on two levels: 1) reduction of donations we rely on to support our program 2) the possibility that the virus may have not left our area safely enough to have the program in July (we are in an area with a high retirement age average).</t>
  </si>
  <si>
    <t>No.</t>
  </si>
  <si>
    <t>healthcare, children services, schools</t>
  </si>
  <si>
    <t>Yolanda Cristiani</t>
  </si>
  <si>
    <t>Children's Theater Workshop</t>
  </si>
  <si>
    <t>1996ctw@gmail.com</t>
  </si>
  <si>
    <t>828-421-7981</t>
  </si>
  <si>
    <t>166.182.251.142</t>
  </si>
  <si>
    <t>Tremendous increase in the families we serve. Running out of food to serve the families in need. Funding in very low.</t>
  </si>
  <si>
    <t>We provide food boxes for pickup (drive thru only with no contact), deliver to shut in (disabled, elderly families) (with no contact), food packs for the children out of school(17 years and under). We have a community meal (soup kitchen) every other Saturday.  This will also be drive thru only and we will deliver to shut in families with no contact. We do provide emergency food boxes if the need arise.</t>
  </si>
  <si>
    <t>We are run on volunteers only.  We need funding to help buy food and personal care items for the families.</t>
  </si>
  <si>
    <t>To help the disabled, elderly, &amp; children with food and personal care items.  To help us with fuel cost and other cost increased due this COVID-19 virus.  We have had a bug increase in our delivering to the less fortunate families.</t>
  </si>
  <si>
    <t>not that I know of as of right now</t>
  </si>
  <si>
    <t>Mitchell, Avery, &amp; Yancey Counties</t>
  </si>
  <si>
    <t>Amy Hoilman</t>
  </si>
  <si>
    <t>Neighbors Feeding Neighbors Food Ministry</t>
  </si>
  <si>
    <t>ahoilman38@gmail.com</t>
  </si>
  <si>
    <t>68.115.165.162</t>
  </si>
  <si>
    <t>Grant requirement &amp; criteria, timing within FY</t>
  </si>
  <si>
    <t>It is clear that older adults are at the highest risk for COVID 19, including increased complications and death We offer vital services to older adults. We have had to shut down four congregate dining sites, that include wellness and health education as well as important social connection. Our main concerns are for those who are facing food insecurities, increased caregiver burdens, increased financial demands, and social isolation. Currently we are unable to provide the same level of benefits enrollment services since sites are closed. This population is also likely to be targeted for scams, fraud, abuse and neglect, particularly during disasters. Increased confusion, lack of in-person visits and varying degrees of technological capabilities can add increased burden. We provide service, education and advocacy to our clients and we have been disrupted from providing that support, but also our partner organizations are under increased strain. We have temporarily suspended our volunteer transportation program as well as our minor home repair work.</t>
  </si>
  <si>
    <t>free access to remote access programs, reimbursement for paid sick leave, and assistance with utilities and rent</t>
  </si>
  <si>
    <t>to the aging community! food, medications and cost-savings programs</t>
  </si>
  <si>
    <t>primarily Buncombe County - our ACA services extend into 7</t>
  </si>
  <si>
    <t>Heather Bauer</t>
  </si>
  <si>
    <t>Council on Aging of Buncombe County</t>
  </si>
  <si>
    <t>heatherb@coabc.org</t>
  </si>
  <si>
    <t>828-277-8288</t>
  </si>
  <si>
    <t>162.255.168.38</t>
  </si>
  <si>
    <t>Our staff is currently attempting to reschedule some events and programs to Fall 2020. In addition, our organization promotes cultural heritage tourism. With offices at the Blue Ridge Parkway Visitor Center, because the building is closed to the public, our interaction with visitors is limited to phone or email interaction.</t>
  </si>
  <si>
    <t>It might be helpful if funding becomes available to schedule and produce informational webinars, geared to our nonprofit partners. It might be possible for us to reconfigure a few of our scheduled events into online podcasts.</t>
  </si>
  <si>
    <t>To assist the lower-paid, self-employed, or contract workers ... especially those workers in the Hospitality industry, as well as crafters and musicians.</t>
  </si>
  <si>
    <t>No; thank you.</t>
  </si>
  <si>
    <t>All 25 counties of Western NC, along with the Qualla Boundary.</t>
  </si>
  <si>
    <t>Amy Hollifield</t>
  </si>
  <si>
    <t>Blue Ridge National Heritage Area</t>
  </si>
  <si>
    <t>amy@blueridgeheritage.com</t>
  </si>
  <si>
    <t>174.109.171.126</t>
  </si>
  <si>
    <t>Social Distancing and not having the volunteers needed to provide monthly meals to our community like we do on a normal monthly basis.  Provide benevolence needs/assistance.  Ability to have our Preschool facility open for parents who need to report to work.   Having our church office open and the extra expenditures due to having to change our services from in-person to live streaming, etc....</t>
  </si>
  <si>
    <t>Telecommuting software for equipment needed to work offsite, reimbursement for paid sick leave for staff, unemployment benefits for our staff.</t>
  </si>
  <si>
    <t>Assistance for those who are highly impacted in our community and including businesses</t>
  </si>
  <si>
    <t>Passing a bill that Non-Profit Organizations benefit from Unemployment Benefits in the event of events like COVID-19</t>
  </si>
  <si>
    <t>50.111.11.4</t>
  </si>
  <si>
    <t>We provide services to public schools. With them being closed and other community meetings, I have very limited work for my employees.</t>
  </si>
  <si>
    <t>Reimbursement for paid sick leave for staff</t>
  </si>
  <si>
    <t>Nonprofits and self-employed businesses</t>
  </si>
  <si>
    <t>I have several employees now eligible for paid leave through the Families First Coronavirus Response Act. I would like some recommendations on how to best track that leave so I can be ready to apply for employer tax credits.</t>
  </si>
  <si>
    <t>Avery, Burke, Duplin, Caldwell, McDowell, Madison, Mitchell, Pender, Yancey</t>
  </si>
  <si>
    <t>Lacey Jones</t>
  </si>
  <si>
    <t>Center for Rural Health Innovation</t>
  </si>
  <si>
    <t>lacey.jones@crhi.org</t>
  </si>
  <si>
    <t>45.36.118.195</t>
  </si>
  <si>
    <t>We are an arts organization.  small businesses will not reopen, service individuals have lost pay and maybe even jobs.  Moral</t>
  </si>
  <si>
    <t>To combat it i would want to see it go to the medical field  Not sure how you are going to help the population get over the hysteria it has caused to loss of business and personal income.</t>
  </si>
  <si>
    <t>alamance</t>
  </si>
  <si>
    <t>108.202.63.106</t>
  </si>
  <si>
    <t>We provide mindfulness training and meditation to support healing for PTSD, anxiety, depression, elderl malaise, etc.; spiritual guidance , life coaching, and have the capacity for emergency sanctuary for clients of other agencies, We have had to cancel 15 retreats/training events, all in-personal contact,  The current environment of fear, depression and anxiety will worsen our clients abilities to cope with life and exacerbate their conditions and family stability</t>
  </si>
  <si>
    <t>Yes. Telecommuting software, telecommuting program development and technical support</t>
  </si>
  <si>
    <t>help small businesses and non profits remain viable</t>
  </si>
  <si>
    <t>henderson, brevard, buncombe</t>
  </si>
  <si>
    <t>Venerable Pannavati</t>
  </si>
  <si>
    <t>Heartwood Refuge/Treasure Human Life</t>
  </si>
  <si>
    <t>pannavati2@yahoo.com</t>
  </si>
  <si>
    <t>828 356 5568 or 240 393 9952 (c)</t>
  </si>
  <si>
    <t>75.191.247.214</t>
  </si>
  <si>
    <t>The core function of the Forge is to proved a community space where makers can share expensive tools to make their art, run a business, or support a hobby. The Forge relies on the activity of these groups to maintain services. Further, increased restrictions significantly impact the activity of entrepreneurs using the space. These entrepreneurs are a range of artists, artisans, fabricators, designers, inventors, and prototypes who use the Forge as a significant source of income.</t>
  </si>
  <si>
    <t>In addition to what is mentioned above, relief or reimbursement packages to reduce or remove the threat of layoffs due to significant drops in operating cash flow. Beyond the curve of infections, the economic aftermath of COVID - 19 will force many nonprofits to layoff employees, regardless of their health. This compounds a serious setback fro any and all programming.</t>
  </si>
  <si>
    <t>Payroll support while recovering from significant setbacks in operations, programming, and cash flow.</t>
  </si>
  <si>
    <t>The guidance in navigating available resources is very valuable. Increased lobbying efforts would be helpful as well, to ensure that the value functioning nonprofits provide is not overlooked in budgets.</t>
  </si>
  <si>
    <t>Joe Rotondi</t>
  </si>
  <si>
    <t>Forge Greensboro</t>
  </si>
  <si>
    <t>jrotondi@forgegreensboro.org</t>
  </si>
  <si>
    <t>336-541-3818</t>
  </si>
  <si>
    <t>199.59.75.197</t>
  </si>
  <si>
    <t>We provide low income families with home repairs and we also do  new construction.  All this is done with volunteers and minimal staff. At this point everything has come to a halt.</t>
  </si>
  <si>
    <t>It would be great to have some type of funding that would allow us to continue to pay extremely needed staff. There is the possibility that our nonprofit could loose key staff members and we wouldn't be able to continue with our services.</t>
  </si>
  <si>
    <t>Paid sick leave, increased unemployment benefits, funding to keep needed staff for non profits.</t>
  </si>
  <si>
    <t>Rutherford County</t>
  </si>
  <si>
    <t>Kim Freeman</t>
  </si>
  <si>
    <t>Rutherford County Habitat for Humanity</t>
  </si>
  <si>
    <t>US</t>
  </si>
  <si>
    <t>rutherfordhfh@bellsouth.net</t>
  </si>
  <si>
    <t>71.85.123.47</t>
  </si>
  <si>
    <t>In 2019, at The Outreach Center, 1.5 million dollars worth of food was provided to 7,473 households.  1,472 children received life sustaining food, clothing, and empowerment activities. 382 children received diapers. 330 individuals received education and workforce development training. 516 senior food boxes were distributed to the elderly. Our workforce development and educational program is in place to provide training for individuals looking for economic stability and a pathway out of poverty to better care for their children. Our population served has even great need during this time. With many individuals living paycheck to paycheck, our calls for assistance have already increased 35% over normal, and that percentage keeps increasing daily.  We are trying to determine ways to keep ourselves and our clients safe when we provide food and basic necessities to those that we serve.</t>
  </si>
  <si>
    <t>Our retail operations(thrift store/home store) is down $3000.00 per week which provides a major crisis for our organization. We do not have large operating reserves to cotinue to pay our staff. However, we have such a small staff, that we still need them desperately as we try to keep serving those in need. Help with salaries would be AMAZING!</t>
  </si>
  <si>
    <t>Non-profits and small businesses.</t>
  </si>
  <si>
    <t>We would love to have assistance on helping us to stay safe and ensure the safety of our clients as we provide food and necessities to children and their families.</t>
  </si>
  <si>
    <t>Burke, Caldwell, Catawba, McDowell, and Avery</t>
  </si>
  <si>
    <t>Holly Johnson</t>
  </si>
  <si>
    <t>The Outreach Center</t>
  </si>
  <si>
    <t>hjohnson@theoutreachcenter.org</t>
  </si>
  <si>
    <t>828-413-4777</t>
  </si>
  <si>
    <t>64.147.217.86</t>
  </si>
  <si>
    <t>We have had to move to phone sessions for outreach clients, store and restaurant have closed which are job training sites in addition to revenue sources.  Forensic interviews and medical exams are on immediate need basis, currently struggling with obtaining supplies.</t>
  </si>
  <si>
    <t>We are utilizing free telecommuting software, paid sick leave would be helpful as most of our staff do not have PTO or do not have a lot at this time.</t>
  </si>
  <si>
    <t>providing support for staff that are continuing to work with our clients or are unable to work.</t>
  </si>
  <si>
    <t>supplies are always needed especially with stores being low in stock.</t>
  </si>
  <si>
    <t>Jennifer Corn</t>
  </si>
  <si>
    <t>Safelight</t>
  </si>
  <si>
    <t>jennifer@safelightfamily.org</t>
  </si>
  <si>
    <t>192.159.110.7</t>
  </si>
  <si>
    <t>208.45.229.106</t>
  </si>
  <si>
    <t>We are a bird park where visitors learn about birds and nature.  The funds that we generate help us take care of the exotic and endangered species on sight. We have visitors from all across the state, country and world. With this being our busiest season and having no school groups or visitation, being shutdown will have a significant toll on our business located in rural NC.  The town of Scotland Neck will also be impacted since we are a major tourist destination for them and the region.</t>
  </si>
  <si>
    <t>free access to telecommuting software, reimbursement for paid sick leave for staff, extension of unemployment benefits and I am sure other resources that we can't think of currently would all be of help.  What is going on is a unique problem that we as a business have never had to navigate thru before.</t>
  </si>
  <si>
    <t>Not now but possibly later.</t>
  </si>
  <si>
    <t>We are located in Halifax county but we serve all surrounding counties and have had visitors from all 100 counties in the year.</t>
  </si>
  <si>
    <t>Brent Lubbock</t>
  </si>
  <si>
    <t>Sylvan Heights Bird Park</t>
  </si>
  <si>
    <t>brent@shwpark.com</t>
  </si>
  <si>
    <t>252-826-3186</t>
  </si>
  <si>
    <t>24.197.112.173</t>
  </si>
  <si>
    <t>Domestic violence cases will increase due to the new reality in which households are living</t>
  </si>
  <si>
    <t>All of the above</t>
  </si>
  <si>
    <t>To social services and health services non-profits</t>
  </si>
  <si>
    <t>Bonnie Spradling</t>
  </si>
  <si>
    <t>Helpmate, Board Chair</t>
  </si>
  <si>
    <t>bspradling6@gmail.com</t>
  </si>
  <si>
    <t>828-273-6096</t>
  </si>
  <si>
    <t>66.229.62.2</t>
  </si>
  <si>
    <t>Our art guild provides classes and arts and crafts for the public which enriches lives, helps to reduce stress, and provides a social outlet with activities, events, classes, and community support and children's activities. Our art center is closed because of the virus and will remain closed for some time. We will not be able to remain viable, nor pay our bills, so the art center may have to close permanently if the closure is sustained for longer than just a few weeks.</t>
  </si>
  <si>
    <t>Simply getting some type of grant to help the art center pay bills in the meantime while having to be closed would keep our organization viable and able to continue as usual when we are again open.</t>
  </si>
  <si>
    <t>Help to fund non-profits in addition to local businesses so that folks can maintain their rents and employees, even while closed.</t>
  </si>
  <si>
    <t>None we can think of...</t>
  </si>
  <si>
    <t>Cherokee County and Clay County in particular</t>
  </si>
  <si>
    <t>Debra Vanderlaan</t>
  </si>
  <si>
    <t>Valley River Arts</t>
  </si>
  <si>
    <t>Cherokee County</t>
  </si>
  <si>
    <t>debrav@bellsouth.net</t>
  </si>
  <si>
    <t>24.216.86.49</t>
  </si>
  <si>
    <t>As a homeless shelter/transitional living non-profit we are no longer taking intakes as of today (3/20/20). For the safety of our residents, given our lack of space within which to self-isolate and definitely quarantine, this is the right decision for our organization, but the challenge remains what we need to do as a community to help the unsheltered homeless.</t>
  </si>
  <si>
    <t>Reimbursement for paid sick leave as well as funding for general operations would be extremely helpful.</t>
  </si>
  <si>
    <t>Whatever makes it easier for people to follow the social distancing and self-isolation requirements to further efforts to prevent the spread of the virus.</t>
  </si>
  <si>
    <t>Mandy Haithcox</t>
  </si>
  <si>
    <t>Haywood Pathways Center</t>
  </si>
  <si>
    <t>mandy@haywoodpathways.org</t>
  </si>
  <si>
    <t>828-246-0332</t>
  </si>
  <si>
    <t>24.196.201.218</t>
  </si>
  <si>
    <t>access to medical testings, will loose jobs, access to food and cleaning supplies</t>
  </si>
  <si>
    <t>paid sick leave for staff, cover medical expenses, cover operating so we can make payroll and not lay off staff, assistance set up for telecommute</t>
  </si>
  <si>
    <t>food/ living funds if   quarantined or job shut down/ support/create  free day care while school out</t>
  </si>
  <si>
    <t>advice on resources</t>
  </si>
  <si>
    <t>mcdowell, rutherfordton</t>
  </si>
  <si>
    <t>71.11.45.35</t>
  </si>
  <si>
    <t>Serving foster care youth who are out of school puts a significant strain on our direct care and social work staff. If we have illness within our campus population, quarantining and staffing become significant challenges.</t>
  </si>
  <si>
    <t>Staffing support would be a BIG help. We need to give our direct care staff supports to sustain them. At the same time, some support staff (who don't have the training or credentials to provide direct care) may lose income due to not having enough work to do from home.</t>
  </si>
  <si>
    <t>Food and housing for those living paycheck to paycheck who will be hardest hit by a downturn in the economy. Those are the families our children come from and we anticipate an increase in the need for foster care placements as families face the stresses of lost income, lost jobs, lost housing, and so on.</t>
  </si>
  <si>
    <t>There are SO many resources! Just being a clearinghouse for what's out there is helpful.</t>
  </si>
  <si>
    <t>All of Western North Carolina. Gaston County west.</t>
  </si>
  <si>
    <t>Sarah Thomas</t>
  </si>
  <si>
    <t>Black Mountain Home for Children</t>
  </si>
  <si>
    <t>sthomas@blackmountainhome.org</t>
  </si>
  <si>
    <t>152.26.211.31</t>
  </si>
  <si>
    <t>We provide adult literacy programs and family literacy. I think the immigrant population we serve does not understand what is going on. Many of our students do not have access to broadband internet and can not access our online classes.</t>
  </si>
  <si>
    <t>Yes, free access to telecommuting software and internet benefit our clients as well as help in training for our staff and students in the use of these software platforms.</t>
  </si>
  <si>
    <t>healthcare supplies - testing kits and masks</t>
  </si>
  <si>
    <t>Browning Rochefort</t>
  </si>
  <si>
    <t>Burke County Literacy Council</t>
  </si>
  <si>
    <t>bclcliteracydirector@gmail.com</t>
  </si>
  <si>
    <t>147.160.128.13</t>
  </si>
  <si>
    <t>We fully expect to take in many more animals as people need to be hospitalized or quarantined. At the same time we are already seeing a lack of donations from our regular donors. Our Spay/Neuter clinic is closing this week, so we are going to have to take animals to a private vet which will cost more. Our resale store, which is our main funding source, is looking at having to close as sales are currently not supporting payroll.</t>
  </si>
  <si>
    <t>Naturally, the ability of our employees to get sick leave and unemployment for hours lost, would be paramount.  We would be happy t continue to pay them their average number of hours if we knew we could get reimbursed. We dont want to lose staff.</t>
  </si>
  <si>
    <t>immediate assistance to residents so they can stay home!</t>
  </si>
  <si>
    <t>Renee Tomberlin</t>
  </si>
  <si>
    <t>Yancey County Humane Society</t>
  </si>
  <si>
    <t>rtomberlin@ccvn.com</t>
  </si>
  <si>
    <t>72.250.244.2</t>
  </si>
  <si>
    <t>Furloughing 750 part time employees and reducing hours, wages and or furloughing 125 full time employees</t>
  </si>
  <si>
    <t>Mental, physical and emotional health.  Child care services.  Population health ie. chronic care management, nutrition etc.  Not knowing what kinds of needs will present themselves after the crisis is over.</t>
  </si>
  <si>
    <t>Funding programs and or services that will help sustain employed staff</t>
  </si>
  <si>
    <t>Rebounding services for once we get through this</t>
  </si>
  <si>
    <t>Buncombe, Henderson, McDowell, Madison Haywood, Swain</t>
  </si>
  <si>
    <t>68.235.232.227</t>
  </si>
  <si>
    <t>As a agency that works directly with victims of domestic violence working remotely from the office and shelter is not an option.</t>
  </si>
  <si>
    <t>Increase in domestic violence and child abuse.</t>
  </si>
  <si>
    <t>For those employees who requested were granted additional leave.     The remaining staff have developed a team approach to serving victims and to keeping each other healthy.</t>
  </si>
  <si>
    <t>The flexibility to use in all areas where the reduced unrestricted income has been impacted - paying electric bills, telephones bills, overtime pay for direct service staff.</t>
  </si>
  <si>
    <t>Hard to predict today.</t>
  </si>
  <si>
    <t>Salley Stepp</t>
  </si>
  <si>
    <t>SAFE of Transylvania</t>
  </si>
  <si>
    <t>salleystepp@comporium.net</t>
  </si>
  <si>
    <t>174.196.4.11</t>
  </si>
  <si>
    <t>Homelessness and substance use disorder services,   Limits our intake process, Food, transportation, Programs, Supplies, ETC.</t>
  </si>
  <si>
    <t>Yes</t>
  </si>
  <si>
    <t>Salaries, Housing, Food, Programs, Transportation, Supplies, ETC. Emergency Planning, Medical necessities</t>
  </si>
  <si>
    <t>Yes, Medicine</t>
  </si>
  <si>
    <t>RUTHERFORD &amp; POLK, Counties</t>
  </si>
  <si>
    <t>Pat D Chamberlain</t>
  </si>
  <si>
    <t>Out Of The Ashes</t>
  </si>
  <si>
    <t>outoftheashesofrutherford@gmail.com</t>
  </si>
  <si>
    <t>71.81.219.125</t>
  </si>
  <si>
    <t>we offer therapeutic wilderness experiences to small groups *(6 or less) of individuals in sober living and transitional living programs in Buncombe County. Our work, with trained and certified staff, is becoming some of the only healthcare alternatives available to this population. We need to ensure that the transporting of these small groups remains in alignment with all CDC/WHO/state/local suggestions and laws AND ensure the safety of our facilitators. We have dedicated our evolution to remain true to rigid standards of health and safety practices and anticipate an increased need for our services while other programs are attempting to offer similar outings without the proper health and safety training.</t>
  </si>
  <si>
    <t>Free HIPAA compliant ZOOM access and paid sick leave would greatly alleviate some stressors during this time of uncertainty.</t>
  </si>
  <si>
    <t>Testing kits, masks and protective gear for hospital staff (nurses and doctors), sterilization kits and masks for all trained therapeutic wilderness staff/facilitators</t>
  </si>
  <si>
    <t>Emergency/disaster relief funds education/guidance/coaching; local resources database access.</t>
  </si>
  <si>
    <t>Matthew Nannis</t>
  </si>
  <si>
    <t>PIVOTPoint WNC</t>
  </si>
  <si>
    <t>matt@pivotpointwnc.com</t>
  </si>
  <si>
    <t>24.196.175.45</t>
  </si>
  <si>
    <t>The Wortham Center serves a 16-county area with performing arts related programming, education and venue services. Wortham Center has cancelled roughly 50 events during the COVID19 crisis. The financial loss estimate at this point is close to $250k and does not include lost wages to part time hourly employees or lost ancillary revenue from concession and merchandise sales related to events.</t>
  </si>
  <si>
    <t>Covering pay and benefits for salaried employees during this time will be the biggest challenge. Through June 2020, without event revenue to support staff, this will create a $120,000 shortfall which would deplete company reserves and greatly impact the growth of the organization in years to come.</t>
  </si>
  <si>
    <t>Arts, venue and event support for non-profit organizations that serve our community. There is all ready so little public operational funding for these organizations that many are barely getting by.</t>
  </si>
  <si>
    <t>Employee support and HR resources for emloyees and managers of non profits.</t>
  </si>
  <si>
    <t>all of Western NC plus many surrounding counties.</t>
  </si>
  <si>
    <t>Rae Geoffrey</t>
  </si>
  <si>
    <t>Wortham Center for the Performing Arts</t>
  </si>
  <si>
    <t>rae@worthamarts.org</t>
  </si>
  <si>
    <t>107.128.242.161</t>
  </si>
  <si>
    <t>Medical interpreter services in-person will be put on hold, thus impacting limited English speaking and Deaf populations. Project Access (free health care services to low income uninsured along with referrals for social determinants of health) demands will increase.</t>
  </si>
  <si>
    <t>Funding to offer free telephonic and video interpretation to WNC and beyond. Funding to staff up Project Access temporarily while we respond to both covid19 and day to day health care crises in the low income uninsured population. Thank you!!!</t>
  </si>
  <si>
    <t>See #5 above. Also, we need to help people losing their jobs in the service sector. As restaurants and small businesses are closing, they are laying off people. Unemployment benefits are not enough to pay bills, rent, food. We also need funding to garner mental health resources for our front line health care workers who are very stressed and burning out.</t>
  </si>
  <si>
    <t>The 16 counties of WNC</t>
  </si>
  <si>
    <t>Miriam A SCHWARZ</t>
  </si>
  <si>
    <t>Western Carolina Medical Society Foundation</t>
  </si>
  <si>
    <t>ceo@mywcms.org</t>
  </si>
  <si>
    <t>828-216-9901</t>
  </si>
  <si>
    <t>97.82.238.47</t>
  </si>
  <si>
    <t>complete cancellation of al of our course offerings through the month of May- we are also projecting into the summer considering that communication reveals that this could last longer.</t>
  </si>
  <si>
    <t>Huge economic loss. It's surprising how quickly this happened but we are already discussing reductions in staff</t>
  </si>
  <si>
    <t>all of it- extension in unemployment benefits, stipend to staff that may experience job loss, business disruption assistance</t>
  </si>
  <si>
    <t>business disruption assistance and citizen support</t>
  </si>
  <si>
    <t>it's all so overwhelming. Support in understanding new legislation and how it effects us. Breaking it down would be helpful.</t>
  </si>
  <si>
    <t>all</t>
  </si>
  <si>
    <t>Carrie Myers</t>
  </si>
  <si>
    <t>North Carolina Outward Bound School</t>
  </si>
  <si>
    <t>cmyers@ncobs.org</t>
  </si>
  <si>
    <t>72.250.247.123</t>
  </si>
  <si>
    <t>We operate a food pantry and are doubling our orders of food now to try to stay ahead of the growing need.  Our volunteers need to be protected from  COVID-19 so we are changing our delivery of food items now.  Our social services will be impacted as staff members work from home for health and childcare reasons.</t>
  </si>
  <si>
    <t>Actually, we have never been able to provide access to medical insurance and are working on that for our staff now.</t>
  </si>
  <si>
    <t>Food pantries. Counseling for families and job seekers.</t>
  </si>
  <si>
    <t>Macon and Jackson, primarily</t>
  </si>
  <si>
    <t>David Moore</t>
  </si>
  <si>
    <t>International Friendship Center</t>
  </si>
  <si>
    <t>mdmhighlands@yahoo.com</t>
  </si>
  <si>
    <t>66.169.86.207</t>
  </si>
  <si>
    <t>We have had to cancel all of our school based arts programming and our community of artists are suffering from canceled festivals, shows, and are losing anticipated income.</t>
  </si>
  <si>
    <t>free access to telecommuting software; technology upgrades; help with utilities</t>
  </si>
  <si>
    <t>Mitchell, Yancey, Avery</t>
  </si>
  <si>
    <t>Nealy Andrews</t>
  </si>
  <si>
    <t>Toe River Arts</t>
  </si>
  <si>
    <t>nealy@toeriverarts.org</t>
  </si>
  <si>
    <t>(828) 765-0524</t>
  </si>
  <si>
    <t>152.26.210.31</t>
  </si>
  <si>
    <t>We provide free field trips to students and have already had to cancel 3. We also have our biggest fundraiser at the end of April that we will probably have to cancel.</t>
  </si>
  <si>
    <t>Primarily Henderson but some Buncombe and Transylvania</t>
  </si>
  <si>
    <t>45.36.129.233</t>
  </si>
  <si>
    <t>Our membership tends to skew a little older, and includes many retirees. In addition to being among the most vulnerable to Covid-19, this population is significantly affected by stock-market losses. We also include a number of students and teachers in our membership, who are being hit by furloughs and loss of income.</t>
  </si>
  <si>
    <t>All 100.</t>
  </si>
  <si>
    <t>Ed Southern</t>
  </si>
  <si>
    <t>NC Writers' Network</t>
  </si>
  <si>
    <t>All</t>
  </si>
  <si>
    <t>ed@ncwriters.org</t>
  </si>
  <si>
    <t>207.59.130.242</t>
  </si>
  <si>
    <t>funding for technology</t>
  </si>
  <si>
    <t>wake orange chatham</t>
  </si>
  <si>
    <t>Michelle Zechmann</t>
  </si>
  <si>
    <t>Haven House Inc</t>
  </si>
  <si>
    <t>mzechmann@havenhousenc.org</t>
  </si>
  <si>
    <t>71.69.198.39</t>
  </si>
  <si>
    <t>We provide rescue dogs for veterans suffering from emotional and/or physical disabilities. Population served is disabled Veterans and rescue animals. We can no longer offer this service. Both Veterans and animals will suffer due to lack of these services.  Also we provide animals assisted therapy to those in need which is no longer provided.</t>
  </si>
  <si>
    <t>Yes. Free access to telecommuting software would be wonderful to allow us to continue our training sessions remotely and maintain a connection with those Veterans who are alone or isolated</t>
  </si>
  <si>
    <t>Directed to those who are sick from COVID-19, Health Care workers, first responders and those out of work.</t>
  </si>
  <si>
    <t>Resources for funding for charities.  Operational finds and program</t>
  </si>
  <si>
    <t>Durham, Orange, Wake, Person, Chatham, Granville, Lee and Nash, Onslow, Cumberland counties</t>
  </si>
  <si>
    <t>Terry Morris</t>
  </si>
  <si>
    <t>Vets To Vets United, Inc.</t>
  </si>
  <si>
    <t>tmorris@vetstovetsunited.org</t>
  </si>
  <si>
    <t>24.196.201.190</t>
  </si>
  <si>
    <t>We are a visual and performing arts venue, presenter and rentals.  We also have a vibrant arts in education program.</t>
  </si>
  <si>
    <t>n/a for us</t>
  </si>
  <si>
    <t>operational funding for all nonprofits whose programs have been impacted anddirect support for health and human services, victims of the disease</t>
  </si>
  <si>
    <t>At this point I have more than I can take in!</t>
  </si>
  <si>
    <t>Polk, Henderson, Rutherford</t>
  </si>
  <si>
    <t>Marianne Carruth</t>
  </si>
  <si>
    <t>Tryon Fine Arts Center</t>
  </si>
  <si>
    <t>marianne@tryonarts.org</t>
  </si>
  <si>
    <t>99.126.122.78</t>
  </si>
  <si>
    <t>We are a performing arts organization and have had to cancel all of our programming for the foreseeable future.  That not only removes our largest revenue stream, but makes it so we cannot complete our organization's mission.</t>
  </si>
  <si>
    <t>unemployement benefits extention, basic operating grants</t>
  </si>
  <si>
    <t>arts orgs and artists, health and human services</t>
  </si>
  <si>
    <t>grant application resource webpage</t>
  </si>
  <si>
    <t>Mecklenberg, Catawba, Union, Cabarrus</t>
  </si>
  <si>
    <t>Laura Rice</t>
  </si>
  <si>
    <t>Actor's Theatre of Charlotte</t>
  </si>
  <si>
    <t>laurar@atcharlotte.org</t>
  </si>
  <si>
    <t>704-342-2251</t>
  </si>
  <si>
    <t>99.132.142.228</t>
  </si>
  <si>
    <t>Having to move all music lessons to online</t>
  </si>
  <si>
    <t>Newer Computers and webcams for lessons</t>
  </si>
  <si>
    <t>To directly purchase materials (updated computers, lights, webcams) to help music teachers continue to teach</t>
  </si>
  <si>
    <t>A “how to” start moving your business online</t>
  </si>
  <si>
    <t>108.213.6.118</t>
  </si>
  <si>
    <t>We provide scholarships to domestic violence abusers; community awareness re: domestic violence, and special programs, including mentoring. While DV is expected to increase due to financial and other stressors, abusers' access to help will be curtailed, meaning an increase in DV, and possibly, homicides.</t>
  </si>
  <si>
    <t>We're a tiny nonprofit struggling to get back on its feet. We need funds for: a website, marketing materials, tech equipment, etc.</t>
  </si>
  <si>
    <t>Small grants to be used for things normally not covered, and without needing to show sustainability.</t>
  </si>
  <si>
    <t>Mecklenburg, Union, Stanly, Gaston, Lincoln, Cleveland</t>
  </si>
  <si>
    <t>Bea Cote</t>
  </si>
  <si>
    <t>Step Up to Family Safety</t>
  </si>
  <si>
    <t>stepuptofamilysafety@gmail.com</t>
  </si>
  <si>
    <t>47.135.0.34</t>
  </si>
  <si>
    <t>We have suspended our vital home repairs program, important to the well being of elderly, disabled and low income. Additionally we are not building any of our new construction homes due to lack of funding.</t>
  </si>
  <si>
    <t>we need training and equipment for telecommuting.</t>
  </si>
  <si>
    <t>To immediate needs for home repairs and hardware/software updates to allow us to continue to work.</t>
  </si>
  <si>
    <t>emergency operations manual</t>
  </si>
  <si>
    <t>Mitzi Gellman</t>
  </si>
  <si>
    <t>Habitat for Humanity of Catawba Valley, Inc.</t>
  </si>
  <si>
    <t>mitzi@habitatcatawbavalley.org</t>
  </si>
  <si>
    <t>208.104.107.178</t>
  </si>
  <si>
    <t>The homeless population is who we serve and most are among the most vulnerable to this disease. We provide shelter. We have pulled all volunteers and staff is working from home. Guests are self-managing at the moment.</t>
  </si>
  <si>
    <t>Online meeting software</t>
  </si>
  <si>
    <t>71.217.54.147</t>
  </si>
  <si>
    <t>We serve farmers, local food consumers and food businesses. The restaurant closures have impacted many of our farmers who sell their products whole sale. Further, the effort for social distancing has impacted traffic at farmers markets. Lastly, we have cancelled all immediate workshops and events which not only provide revenue but also are the core of our services to farmers.</t>
  </si>
  <si>
    <t>free access to software that allows us to host virtual workshops and conferences</t>
  </si>
  <si>
    <t>getting local food to those in need</t>
  </si>
  <si>
    <t>I'm interested in learning more about the fundraising landscape for non-profits within this crisis.</t>
  </si>
  <si>
    <t>all 100 counties</t>
  </si>
  <si>
    <t>75.170.65.205</t>
  </si>
  <si>
    <t>how to pay staff when the income is generated by a program that can't meet due to the virus.s</t>
  </si>
  <si>
    <t>We provide group respite for people living with dementia and our program has been suspended - with no income/way to pay employees.</t>
  </si>
  <si>
    <t>Reimbursement for paid sick leave, extension of unemployment benefits would help.</t>
  </si>
  <si>
    <t>To my staff as they are out of work!</t>
  </si>
  <si>
    <t>Dare &amp; Currituck counties</t>
  </si>
  <si>
    <t>Gail Sonnesso</t>
  </si>
  <si>
    <t>GEM Adult Day Services, Inc.</t>
  </si>
  <si>
    <t>gsonnesso@gmail.com</t>
  </si>
  <si>
    <t>252-489-8752</t>
  </si>
  <si>
    <t>99.92.49.140</t>
  </si>
  <si>
    <t>We operate a public park that is the location for a lot of community events. As a result of Covid-19, all of the community events, including the farmers market (which helps to serve low income populations in the community) aren't operating until the government restrictions are lifted.</t>
  </si>
  <si>
    <t>Because our programming is eliminated, it is challenging for us to find work for our part time programming staff. At the moment, we have enough of a buffer to continue to find safe work for our staff and be able to pay them. But if this continues into the summer, it will strain our resources and we might have to make hard decisions.</t>
  </si>
  <si>
    <t>Pay staff salaries. Our income is decreased because we are having to cancel rentals and events. Next priority would be to pay the ongoing fees of operating a park - maintenance, repairs, utilities.</t>
  </si>
  <si>
    <t>Erin Kauffman</t>
  </si>
  <si>
    <t>Durham Central Park</t>
  </si>
  <si>
    <t>Erin.kauffman@durhamcentralpark.org</t>
  </si>
  <si>
    <t>919-794-8194</t>
  </si>
  <si>
    <t>50.59.126.194</t>
  </si>
  <si>
    <t>Our agency serves homeless families.    Decreased funding  Loss or decreased income/employment for our clients  Increased cases of COVID-19 due to shelter/communal living spaces  Loss of childcare  Loss of social services our families depend on (e.g. access to food pantries; reduced household donations)  Increased medical costs for families  Closure of service agencies  Possible staff reduction</t>
  </si>
  <si>
    <t>free access to telecommuting software, reimbursement for paid sick leave for staff, extension of unemployment benefits; increased health benefits; changes to deductibles; access to protective gear (our staff works directly with people)</t>
  </si>
  <si>
    <t>unrestricted directly to nonprofits</t>
  </si>
  <si>
    <t>We specifically serve the city of Charlotte in Mecklenburg Co.</t>
  </si>
  <si>
    <t>Jessica Smith</t>
  </si>
  <si>
    <t>Charlotte Family Housing</t>
  </si>
  <si>
    <t>jsmith@charlottefamilyhousing.org</t>
  </si>
  <si>
    <t>980.307.2127</t>
  </si>
  <si>
    <t>75.138.214.146</t>
  </si>
  <si>
    <t>Increase demand for services, while worried funding for services may decrease.</t>
  </si>
  <si>
    <t>Yes, all the above</t>
  </si>
  <si>
    <t>To help those laid off or whose employment was suspended due to COVID-19</t>
  </si>
  <si>
    <t>Brunswick, Pender and New Hanover</t>
  </si>
  <si>
    <t>66.169.90.68</t>
  </si>
  <si>
    <t>free software access would be great, unemployment benefits streamlined and increased, sick leave reimbursement, health insurance for all at little or no cost</t>
  </si>
  <si>
    <t>toward employment, small business and art and cuture financial support</t>
  </si>
  <si>
    <t>all best practices docs as they are updated</t>
  </si>
  <si>
    <t>24 western counties</t>
  </si>
  <si>
    <t>Pam Myers</t>
  </si>
  <si>
    <t>Asheville Art Museum</t>
  </si>
  <si>
    <t>pmyers@ashevilleart.org</t>
  </si>
  <si>
    <t>24.74.98.96</t>
  </si>
  <si>
    <t>Canceling critical fundraisers</t>
  </si>
  <si>
    <t>Our patients will not have access to appointments and programs that we are unable to provide due to our staff staying home in self-quarantine. Our employees will not get paid and our bills will not get paid without our critical fundraisers being able to be held.</t>
  </si>
  <si>
    <t>Reimbursement for paid sick leave for staff. But also we need access to food and financial assistance for our patients.</t>
  </si>
  <si>
    <t>To the organizations that help the greatest number of vulnerable people during this pandemic</t>
  </si>
  <si>
    <t>funding to replace loss of revenue from canceled fundraising events</t>
  </si>
  <si>
    <t>Kyle Bonesteel</t>
  </si>
  <si>
    <t>HeartBright Foundation</t>
  </si>
  <si>
    <t>kyle@heartbright.org</t>
  </si>
  <si>
    <t>704-373-3002</t>
  </si>
  <si>
    <t>108.169.157.214</t>
  </si>
  <si>
    <t>We expect domestic violence to surge with people being quarantined together at home. At the same time, we are unable to make home visits to prepare our reports, and will prefer to testify by phone rather than going to the courthouse.</t>
  </si>
  <si>
    <t>Paid versions of virtual meeting software, possibly paid sick leave if one of our staff members becomes ill. Especially the two who are hourly.</t>
  </si>
  <si>
    <t>Feeding people. Getting food delivered to children, the elderly. Finding new ways to get the message out to stay home. Providing sanitzer, gloves to those in need.</t>
  </si>
  <si>
    <t>A platform to share creative solutions across the state. I've seen some impressive examples already. Check out the Parenting Path Winston-Salem's adaptation of their spring event. Brilliant.</t>
  </si>
  <si>
    <t>Forsyth, Guilford</t>
  </si>
  <si>
    <t>Susan Gies Conley</t>
  </si>
  <si>
    <t>Children's Law Center of Central NC</t>
  </si>
  <si>
    <t>sconley@childrenslawcenternc.org</t>
  </si>
  <si>
    <t>336-831-1909</t>
  </si>
  <si>
    <t>66.110.238.162</t>
  </si>
  <si>
    <t>A lot of high risk program participants who need extra precautions</t>
  </si>
  <si>
    <t>To support the agency due to loss of income, higher demand on resources</t>
  </si>
  <si>
    <t>Gulford, Randolph, Anson, Harnett, Hoke, Lee, Montgomery, Moore, Richmond, and Veterans</t>
  </si>
  <si>
    <t>Becky Yates</t>
  </si>
  <si>
    <t>Caring Services, Inc</t>
  </si>
  <si>
    <t>byates@caringservices.org</t>
  </si>
  <si>
    <t>63.238.27.34</t>
  </si>
  <si>
    <t>Tours and gift shop revenue are about 1/2 of our operating revenue.</t>
  </si>
  <si>
    <t>Help with operating expenses</t>
  </si>
  <si>
    <t>not that i can think of.</t>
  </si>
  <si>
    <t>chatham</t>
  </si>
  <si>
    <t>40.132.70.32</t>
  </si>
  <si>
    <t>We provide SUD services to adults, including on-site medication dosing for opioid use disorder, outpatient services, residential, state and federal criminal justice services.  All patients are impacted by job loss, transportation challenges, child care, and the ability to pay for services.</t>
  </si>
  <si>
    <t>We need IT support to continue telehealth in the community.  We are currently working on 130 employees being set up to work remotely.  We have an IT staff of 3.  We need paid sick leave reimbursement, supply chain support for cleaning supplies for residential treatment, food for residents, and emotional support services for employees.</t>
  </si>
  <si>
    <t>To support people who provide substance use disorder direct care services such as our organization</t>
  </si>
  <si>
    <t>We have locations that medicate patients who cannot close.  Childcare, financial, and medical staff support would be valuable.  They will become exhausted very quickly.  We serve almost 3,900 patients in that service line alone.</t>
  </si>
  <si>
    <t>Mecklenburg, Union, Cabarrus, Iredell, Gaston, Catawba, Caldwell, and McDowell</t>
  </si>
  <si>
    <t>Mary Ward</t>
  </si>
  <si>
    <t>McLeod Addictive Disease Center</t>
  </si>
  <si>
    <t>mary.ward@mcleodcenter.com</t>
  </si>
  <si>
    <t>980-428-4458</t>
  </si>
  <si>
    <t>75.177.186.219</t>
  </si>
  <si>
    <t>Arts Presenter:  cancellation/postponement of three large scale, inclusive arts festivals.</t>
  </si>
  <si>
    <t>Not aware of any.</t>
  </si>
  <si>
    <t>Unemployment compensation</t>
  </si>
  <si>
    <t>Doubtful</t>
  </si>
  <si>
    <t>172.73.238.130</t>
  </si>
  <si>
    <t>UWRC serves the entire community. Partner agencies and non-partner agencies have requested financial assistance for food and food distribution. The cost associated with implementing structure/changes to current programs. For example, soup kitchens are providing meals via to-go plates. This is a cost not associated with previous models of serving the community. Bottled water is in short supply, another cost associated with offering food-to-go.     We also anticipate the need for rent and utility assistance. Calls are already coming in on these community needs.</t>
  </si>
  <si>
    <t>WIFI hotspots, Robeson County is very large and rural. We had to purchase a hotspot as one employee's residence does not have reliable internet.</t>
  </si>
  <si>
    <t>Food, food distribution, rent assistance, utility assistance.</t>
  </si>
  <si>
    <t>Robeson County</t>
  </si>
  <si>
    <t>Tate Johnson</t>
  </si>
  <si>
    <t>United Way of Robeson County</t>
  </si>
  <si>
    <t>tjohnson@unitedwayrobeson.org</t>
  </si>
  <si>
    <t>76.230.156.215</t>
  </si>
  <si>
    <t>The COT provides orchestral and chamber music concerts for the Durham and greater Triangle communities. Not only will COVID-19 prevent these communities from attending our performances, but our musicians will no longer be able to come together to make music.</t>
  </si>
  <si>
    <t>I would hope that funding goes primarily towards testing for COVID-19. Without tests, we are unable to really know who is spreading the virus or not. I would also hope for aid for service industry workers and per-service workers like our musicians, who live from paycheck to paycheck.</t>
  </si>
  <si>
    <t>Durham, Orange, and Wake</t>
  </si>
  <si>
    <t>Niccolo Muti</t>
  </si>
  <si>
    <t>The Chamber Orchestra of the Triangle</t>
  </si>
  <si>
    <t>nmuti@thecot.org</t>
  </si>
  <si>
    <t>47.37.208.225</t>
  </si>
  <si>
    <t>We hire local artists to teach glassblowing and flamewoking to the public. With our closure means they have no income coming in. Many of them depend upon us for their livelihood.</t>
  </si>
  <si>
    <t>extensions of unemployment benefits. I may have to lay off staff in a couple of weeks.</t>
  </si>
  <si>
    <t>help to nonprofits to cover overhead, and to help their artists and employees out</t>
  </si>
  <si>
    <t>Stefanie Gerber</t>
  </si>
  <si>
    <t>North Carolina Glass Center</t>
  </si>
  <si>
    <t>stefanie@ncglasscenter.org</t>
  </si>
  <si>
    <t>156.19.39.130</t>
  </si>
  <si>
    <t>We are a non profit that provides emergency assistance to individuals experiencing financial crisis, food pantry, and a homeless shelter. We have been impacted because  we don't have enough staff to support all the programs in place and the volunteers are temporarily  sent home. We have less funding because this is different than a natural diaster where one area is being affected, every state is impacted making it difficult for donors. Some of the partnerships that we have for receiving prepared food has suspended because of  safety concerns. Staff are needed to prepare for shelter residnets to be isolated and this is un charter waters. Extra cleaning supplies, PPG is needed, and other cost related directly for COVID-19 impact.</t>
  </si>
  <si>
    <t>Yes! All of the aboove!</t>
  </si>
  <si>
    <t>To all the organizations that are on the battled field trying to assist individuals in need.</t>
  </si>
  <si>
    <t>Yes. What does PPG concsit of? Should none medical staff be taking temperatures at their locations?    Temp test strips! Mask. Gloves. Cleaning supplies, Sanitizer.</t>
  </si>
  <si>
    <t>Major Swyers or Evelyne</t>
  </si>
  <si>
    <t>The Salvation Army</t>
  </si>
  <si>
    <t>Evelyne.Ball@uss.salvationarmy.org</t>
  </si>
  <si>
    <t>71.210.79.173</t>
  </si>
  <si>
    <t>Impact to partnerships in our county in working with scheduled events.  We are the Pamlico County Arts Council &amp; this has closed several events in which our council was working with other partnerships.</t>
  </si>
  <si>
    <t>The PCAC is an all volunteer board.  Our biggest need at the moment is to have the current grant with NCARTS extended.  We have multi-cultural events that are required to be spent, but our programs have been cancelled due to this epidemic.</t>
  </si>
  <si>
    <t>Elderly and those at high-risk.</t>
  </si>
  <si>
    <t>No at this time.  Grant extension would help us the most.</t>
  </si>
  <si>
    <t>Belinda Barrow</t>
  </si>
  <si>
    <t>Pamlico County Arts Council</t>
  </si>
  <si>
    <t>barrowbc@att.net</t>
  </si>
  <si>
    <t>919-819-2053</t>
  </si>
  <si>
    <t>24.199.221.203</t>
  </si>
  <si>
    <t>We are a community theatre, so the work of our volunteers will never be shared with intended audiences, and the city will be losing many cultural arts events.</t>
  </si>
  <si>
    <t>paid sick leave for staff, extension of unemployment benefits, rent/mortgage relief</t>
  </si>
  <si>
    <t>It is too difficult to answer this question with the number of industries that are getting decimated by the virus.</t>
  </si>
  <si>
    <t>108.77.84.78</t>
  </si>
  <si>
    <t>Literacy tutoring in school to K-5 students, books to low-income students for summer learning.</t>
  </si>
  <si>
    <t>Paid sick leave for hourly employees.</t>
  </si>
  <si>
    <t>Food for students and families.</t>
  </si>
  <si>
    <t>What to do of an event is canceled and funding not available.</t>
  </si>
  <si>
    <t>12.39.192.194</t>
  </si>
  <si>
    <t>57 of them</t>
  </si>
  <si>
    <t>173.93.91.137</t>
  </si>
  <si>
    <t>We do job training and job placement and are expected to be overwhelmed with need as the unemployment rate is expected to rise dramatically</t>
  </si>
  <si>
    <t>To workers directly impacted</t>
  </si>
  <si>
    <t>Funding available</t>
  </si>
  <si>
    <t>New Hanover, Brunswick, Pender</t>
  </si>
  <si>
    <t>Will Rikard</t>
  </si>
  <si>
    <t>StepUp Wilmington</t>
  </si>
  <si>
    <t>will@stepupwilmington.org</t>
  </si>
  <si>
    <t>(202)957-4298</t>
  </si>
  <si>
    <t>107.12.87.80</t>
  </si>
  <si>
    <t>We serve the medically fragile homeless population and at this point, we have no idea how severe the impact will be as our area only has one confirmed case.</t>
  </si>
  <si>
    <t>free virtual meeting software, we are having an issue with transportation (volunteers are absent) and are spending a lot of money on Uber</t>
  </si>
  <si>
    <t>To support families who lost jobs/income</t>
  </si>
  <si>
    <t>Meg McBride</t>
  </si>
  <si>
    <t>Hope Recuperative Care</t>
  </si>
  <si>
    <t>USA</t>
  </si>
  <si>
    <t>hoperecuperativecare@gmail.com</t>
  </si>
  <si>
    <t>910-399-4925</t>
  </si>
  <si>
    <t>172.58.159.196</t>
  </si>
  <si>
    <t>Concern about key personnel being susceptible to the virus</t>
  </si>
  <si>
    <t>Community Outreach: Reduced access to food from TFAP and grocery stores to deliver to clients in need</t>
  </si>
  <si>
    <t>Yes - paid sick leave</t>
  </si>
  <si>
    <t>Access to food and new methods of distributing to clients to avoid exposure to virus.</t>
  </si>
  <si>
    <t>Aleece Spalding</t>
  </si>
  <si>
    <t>Ship Community Outreach</t>
  </si>
  <si>
    <t>aleece@shipoutreach.org</t>
  </si>
  <si>
    <t>174.196.35.142</t>
  </si>
  <si>
    <t>We are after school/summer programs for youth and need to stay closed as long as schools given our numbers are 450+ each day</t>
  </si>
  <si>
    <t>Mobile hotspots for homes without internet, tech distribution, video conference software, paid leave,</t>
  </si>
  <si>
    <t>Unknown at this time, need is so large and so much unknown</t>
  </si>
  <si>
    <t>Unknown</t>
  </si>
  <si>
    <t>Henderson, Buncombe, Transylvania, Polk</t>
  </si>
  <si>
    <t>Stacie Marlowe</t>
  </si>
  <si>
    <t>Boys and Girls Club Of Henderson County</t>
  </si>
  <si>
    <t>staciem@bgchendersomco.org</t>
  </si>
  <si>
    <t>172.73.218.234</t>
  </si>
  <si>
    <t>Our organization specializes in getting youth ages 7-17 involved in the outdoors. 30% of our activities typically serve 40-60 youth and adults 1-2 times per month. The other 70% of time we cater to smaller groups on more specific events or outings. During this challenging time we have experienced the need to make more activities available to serve the youth in our community while they are out of school and concerned about all that is going on. We will be instrumental in keeping our youth active, encouraged, and healthy during the course of events over the next several months.</t>
  </si>
  <si>
    <t>Many of our chapters have scheduled fundraisers on our calendars that have berm planned for the past year. These fundraisers are vital for our existence and the ability to serve our youth. If there could be some type of assistance to help offset the loss we are incurring it would be huge.</t>
  </si>
  <si>
    <t>To non-profits that are serving their communities at a local level.</t>
  </si>
  <si>
    <t>Henderson, Cleveland, Gaston, Mecklenburg, Lincoln, Guilford, Forsyth, Caswell, Wake, Wayne, Johnston, Carteret, Pamlico, Craven, Hyde, Washington, Bertie, Dare</t>
  </si>
  <si>
    <t>97.90.208.13</t>
  </si>
  <si>
    <t>Disruption of service to children and families</t>
  </si>
  <si>
    <t>Child care for working families, 50 to 80 children served in a small town</t>
  </si>
  <si>
    <t>We have no unemployment benefits, reimbursement is needed</t>
  </si>
  <si>
    <t>Directly to the businessess and people that are affected</t>
  </si>
  <si>
    <t>Any and all resources that can be offered</t>
  </si>
  <si>
    <t>Shannon Clontz</t>
  </si>
  <si>
    <t>Early Childhood Enrichment Center</t>
  </si>
  <si>
    <t>shannonc808@gmail.com</t>
  </si>
  <si>
    <t>828-652-9525</t>
  </si>
  <si>
    <t>24.211.240.176</t>
  </si>
  <si>
    <t>We are funded by the NCDHHS and two health departments.  We have been unable to get reimbursed and we are due more than 50K now, and after payroll next week 70K.  We won’t survive if we can’t be reimbursed.</t>
  </si>
  <si>
    <t>We need funding for payroll to help staff our pantry that feeds approximately 800 people each month.  We also need funding to purchase and move food from the food bank to our site.</t>
  </si>
  <si>
    <t>It should go to more testing for COVID... let’s stop this epidemic.</t>
  </si>
  <si>
    <t>Not at this time</t>
  </si>
  <si>
    <t>Wake, Durham, Johnston, Lee, Orange, Chatham, and Franklin</t>
  </si>
  <si>
    <t>174.194.7.5</t>
  </si>
  <si>
    <t>Animal Shelter - anticipate overcrowding of animals and inability to take in all animals in need within our community</t>
  </si>
  <si>
    <t>Funds for operational expenses because of decreased donations during economic crises.  Funds for reimbursement of paid sick leave for staff.</t>
  </si>
  <si>
    <t>Testing</t>
  </si>
  <si>
    <t>How to help non-profits survive financially.</t>
  </si>
  <si>
    <t>POLK</t>
  </si>
  <si>
    <t>Diane Balding</t>
  </si>
  <si>
    <t>Foothills Humane Society</t>
  </si>
  <si>
    <t>SC</t>
  </si>
  <si>
    <t>dianebalding753@gmail.com</t>
  </si>
  <si>
    <t>45.36.188.21</t>
  </si>
  <si>
    <t>We work in food access. We are currently grappling with how people can get access to food while also maintaining safer handling policies —&gt; while also taking into consideration the food waste linked to our suppliers    TONS of misinformation and disbelief surrounding the virus, disease, and benefit of social distancing.     I’m particularly concerned about those living in rural areas who already have limited access to food (and broadband).     Many concerns regarding the prison industrial complex workings in Alamance County and ICE happenings.     Many Latinx/Hispanic folks are concerned about whether or not they can access resources.     Impacts: having to push back major events and schedule for programming —&gt; definitely reduces access to food for those near out locations.  Confusion about next steps with ever changing landscape</t>
  </si>
  <si>
    <t>Food access, missed pay, CHILDCARE and homeschooling resources for families, mental health counseling, legal services for those dealing with immigration proceedings/court</t>
  </si>
  <si>
    <t>Who can receive health services, multilingual information regarding the virus, prevention, and it’s impacts.</t>
  </si>
  <si>
    <t>Alamance County</t>
  </si>
  <si>
    <t>174.111.8.176</t>
  </si>
  <si>
    <t>I teach everyday.all classes painting and drawing cancelled. I have no income at all. Health issues ,food,meds, bills,rent, I have no way to survive.</t>
  </si>
  <si>
    <t>Wellspring, St Pius Tenth, RCC I teach everyday. I've lost all I come to pay bills, or buy food, and meds., CNt see Dr or therapy.</t>
  </si>
  <si>
    <t>Food, unemployment, any help</t>
  </si>
  <si>
    <t>Anyone out of their jobs</t>
  </si>
  <si>
    <t>Rockingham County And Greensboro</t>
  </si>
  <si>
    <t>Elizabeth Boles</t>
  </si>
  <si>
    <t>elizabethartist@netzero.net</t>
  </si>
  <si>
    <t>98.26.193.31</t>
  </si>
  <si>
    <t>In general the arts organizations in Greensboro seem to be hit hard with abrupt cancellations and no real recourse for compensating for the lack of donations, ticket sales, sponsorships, etc that have come from cancellations and general social shut-down.</t>
  </si>
  <si>
    <t>Free access to live broadcast technology (microphones, video cameras, ipads, etc) would allow us to make up some of the education efforts that have been lost.</t>
  </si>
  <si>
    <t>Support for working artists who are most directly affected.  Those that have part-time income who are therefore not eligible for unemployment still need to compensate for 50% or more of their planned income suddenly disappearing for a number of months.</t>
  </si>
  <si>
    <t>Not that I can think of.</t>
  </si>
  <si>
    <t>Guilford County</t>
  </si>
  <si>
    <t>173.93.115.227</t>
  </si>
  <si>
    <t>We serve people with disabilities. Major concern is maintaining their overall health and emotional well being. Depression, lack of food, transportation and being poor makes poses many challenges</t>
  </si>
  <si>
    <t>To help individuals recover physically and financially</t>
  </si>
  <si>
    <t>Just keep doing what you are doing</t>
  </si>
  <si>
    <t>208.180.143.161</t>
  </si>
  <si>
    <t>Food tastings and Cooking classes with parents and children have ceased. Parenting classes such as Circle of Parents and Incredible Years and Triple P have ceased.Technical Assistance is provided remotely to the childcare providers that are still operating their centers.  We are also working to continue to ensure that families have food and health resources as needed.</t>
  </si>
  <si>
    <t>All of these would be very beneficial.  We also have several churches who provide licensed childcare.  If they have to close, their employees do not qualify for unemployment benefits. That is also a concern.</t>
  </si>
  <si>
    <t>Health care, food, access to technology for students and parents for learning, schooling, and social/emotional support</t>
  </si>
  <si>
    <t>Continued guidance on working remotely for an extended period of time if it comes to that.</t>
  </si>
  <si>
    <t>Nash and Edgecombe</t>
  </si>
  <si>
    <t>Debra Lanham</t>
  </si>
  <si>
    <t>Down East Partnership For Children</t>
  </si>
  <si>
    <t>dlanham@depc.org</t>
  </si>
  <si>
    <t>174.106.106.162</t>
  </si>
  <si>
    <t>104.62.226.60</t>
  </si>
  <si>
    <t>NCIA's vocational training center assists people overcoming barriers of homelessness and poverty with person-centered care, vocational training and job placement so they can achieve their potential, rise from poverty and contribute to their communities.   Specific impacts are lack of housing due to shelter closing/changes; need for funds for technology resources for students; lack of services in community for students - food, public services...</t>
  </si>
  <si>
    <t>Free access to virtual platforms, IT support, emergency housing funds to house those misplaces from shelter closings and downsizing</t>
  </si>
  <si>
    <t>Housing, food, technology resources, childcare</t>
  </si>
  <si>
    <t>Virtual learning instructions, IT support, financing for emergency housing</t>
  </si>
  <si>
    <t>Gaston, Mecklenburg</t>
  </si>
  <si>
    <t>Katie Hoelter</t>
  </si>
  <si>
    <t>National Center on Institutions and Alternatives</t>
  </si>
  <si>
    <t>katie.hoelter@ncianet.org</t>
  </si>
  <si>
    <t>149.168.141.4</t>
  </si>
  <si>
    <t>lack of access due to transportation and / or no connection to internet</t>
  </si>
  <si>
    <t>free access to telecommuting software</t>
  </si>
  <si>
    <t>Rural non profits who cannot match up anticipated reduction in local fundraising/ support.  Already stretched to come up with matching funds, rural non profits will not be able to make payroll which could result in non-compliance with federal and state grants</t>
  </si>
  <si>
    <t>how to handle HIPPA and other confidentiality for clients when program staff has never been asked to work remotely before</t>
  </si>
  <si>
    <t>multiple rural, low population communities in eastern NC</t>
  </si>
  <si>
    <t>69.132.83.39</t>
  </si>
  <si>
    <t>Our Daily Bread Foundation provides entrepreneurship classes to youth in crisis on a weekly basis, but considering CDC recommendations to practice social distancing would not allow these classes to continue. Moreover, without weekly meetings, it is more difficult to make sure the program participants are maintaining their well-being.</t>
  </si>
  <si>
    <t>The main thing Our Daily Bread Foundation is looking for is resources to ensure the well-being of participants, many of whom are homeless, all of whom are low income.</t>
  </si>
  <si>
    <t>Low-income individuals</t>
  </si>
  <si>
    <t>How can our vulnerable population get tested for COVID-19? How can they get help for mental health challenges? How and where can they quarantine? How can they stay engaged and informed with no access to internet or TV?</t>
  </si>
  <si>
    <t>Kim Alexander</t>
  </si>
  <si>
    <t>Our Daily Bread Foundation</t>
  </si>
  <si>
    <t>ourdailybreaddisciples@gmail.com</t>
  </si>
  <si>
    <t>980-267-2883</t>
  </si>
  <si>
    <t>76.195.206.167</t>
  </si>
  <si>
    <t>In talking with some of our homeless neighbors today, there are needs are the same as usual... just highly intensified because typical resources are shut down and the usual community groups are not coming out to provide resources and supplies like they usually would. My nonprofit organization, Hope Vibes, exists to bring awareness, hope and real solutions to the homeless epidemic in the Charlotte-Metrolina region by providing dignity through personal hygiene products, mobile laundry/shower vehicles &amp; conversation.</t>
  </si>
  <si>
    <t>Funding to ensure minimal financial compensation continues so that the work can continue; Access to sanitizer and gloves to give to homeless neighbors; Funding for ongoing purchasing of basic hygiene needs for homeless neighbors.</t>
  </si>
  <si>
    <t>Emergency housing that gives consideration to some form of interior setup with social distancing in mind. Providing access to basic hygiene needs + food.</t>
  </si>
  <si>
    <t>Mecklenburg and Cabarrus</t>
  </si>
  <si>
    <t>Adrienne Threatt</t>
  </si>
  <si>
    <t>Hope Vibes Inc.</t>
  </si>
  <si>
    <t>admin@hopevibes.org</t>
  </si>
  <si>
    <t>208.104.51.176</t>
  </si>
  <si>
    <t>Employment, Housing, Food and Healthcare assistance, Transportation</t>
  </si>
  <si>
    <t>Reimbursement for paid time off for staff and telecommuting software</t>
  </si>
  <si>
    <t>Housing, Employment, Transportation, Healthcare</t>
  </si>
  <si>
    <t>Not at the moment.</t>
  </si>
  <si>
    <t>Alleghany, Ashe, Avery, Buncombe, Burke, Caldwell, Catawba, Cherokee, Clay, Cleveland, Gaston, Graham, Haywood, Henderson, Jackson, Lincoln, McDowell, Macon, Madison, Mecklenburg, Mitchell, Polk, Rutherford, Swain, Transylvania, Watauga, Wilkes and Yancey</t>
  </si>
  <si>
    <t>72.250.249.176</t>
  </si>
  <si>
    <t>We serve mostly low-income community members who struggle with substance use disorder, mental health issues, obesity, chronic disease, and who pretty much all face challenges with social determinants of health. We anticipate that the needs of our current population will grow, and the numbers of community members facing these challenges will increase.    We anticipate a severe drop off in individual donations - both in donor numbers and amounts given.    We are concerned that we will not be able to bring in the necessary funds to keep our organization running.</t>
  </si>
  <si>
    <t>Yes to all that you list above.</t>
  </si>
  <si>
    <t>Everywhere there is need - direct healthcare, direct services, capacity for those nonprofits who are supporting local government efforts in indirect ways, capacity-building for nonprofits who ARE going to be in crisis. Assistance for low-wage and service-industry employees...</t>
  </si>
  <si>
    <t>Policy templates to help us figure out remote working, paid sick leave, how to keep employees accountable with remote working.</t>
  </si>
  <si>
    <t>Mitchell and Yancey</t>
  </si>
  <si>
    <t>Schell McCall</t>
  </si>
  <si>
    <t>Partners Aligned Toward Health</t>
  </si>
  <si>
    <t>schell@pathwnc.org</t>
  </si>
  <si>
    <t>98.24.238.39</t>
  </si>
  <si>
    <t>The Children Healthy Eating on Weekends Program will be impacted significantly.   The Program relies on donations from local businesses and the community.  The short supplies of food and the uncertainty of businesses is placing the program at risk.  The program serves 855 children a weekend by providing 3 dinners, 2 breakfasts, 2 lunches  and healthy snacks.  The inability for the children to access internet and computers will also hinder their ability to learn. We are working to establish homework hubs to assist the children with their homework.</t>
  </si>
  <si>
    <t>To nonprofits directly supporting residence impacted by COVIC-19.</t>
  </si>
  <si>
    <t>RAQUEL PAINTER</t>
  </si>
  <si>
    <t>United Way Of Onslow County Inc.</t>
  </si>
  <si>
    <t>rpainter@uwonslow.org</t>
  </si>
  <si>
    <t>70.35.176.137</t>
  </si>
  <si>
    <t>Need to support very low income individuals with household products</t>
  </si>
  <si>
    <t>Areas indicated in Q1 will osculate from Minor to High impact depending on the length of this pandemic.  Specifically:  1.  Working remotely strains the continuity of services provided to customers.  Our network is not designed to be accessed remotely for long periods of time.  It makes it vulnerable to hacking and crashing.  2.  Our Customers based for one of our primary programs is the vulnerable populations.  We are still in the middle of rehabbing houses from Hurricane Florence.  All this has been put on hold.  3.  First time homebuyers are now using their savings to handle their everyday needs while out of work.  This will prolong their access to homeownership and in some cases will affect their ability to get match funds because of the withdrawal of savings (IDA accounts)</t>
  </si>
  <si>
    <t>All of the above, along with understanding that many small nonprofits were not allowed to enter into the unemployment payment pool because they have under 4 regular paid employees.  So no unemployment exists for them.</t>
  </si>
  <si>
    <t>Any funding received should be directed towards low wealth hourly employees.  Also the government could step in as they did before during an economic crisis and put a moratorium on evictions, repossessions of vehicles and foreclosures</t>
  </si>
  <si>
    <t>Please share any remote working policies and procedures and any access to software to get us better connected when working remotely.  Software does exist but we can not access it due to costs.</t>
  </si>
  <si>
    <t>Brunswick, Pender and Columbus.</t>
  </si>
  <si>
    <t>RB Willis</t>
  </si>
  <si>
    <t>BHO, Inc.</t>
  </si>
  <si>
    <t>rwillsi@bho2020.org</t>
  </si>
  <si>
    <t>910-253-0699</t>
  </si>
  <si>
    <t>66.119.109.221</t>
  </si>
  <si>
    <t>Abrupt cessation of revenue.  Potential of extending into our seasonal revenue- could shut down our organization.  Salary cuts and layoffs.</t>
  </si>
  <si>
    <t>As a religious organization, our staff do not qualify for unemployment insurance.  So resources to help those workers.</t>
  </si>
  <si>
    <t>Replace revenue lost during health crisis - at least enough to pay employees and basics. Many employees live paycheck to paycheck.</t>
  </si>
  <si>
    <t>Just length of time as accurately as can be projected.</t>
  </si>
  <si>
    <t>Clay and Cherokee</t>
  </si>
  <si>
    <t>Jacqueline Gottlieb</t>
  </si>
  <si>
    <t>Hinton Rural Life Center</t>
  </si>
  <si>
    <t>jackie@hintoncenter.org</t>
  </si>
  <si>
    <t>24.181.214.133</t>
  </si>
  <si>
    <t>Needing to address mental health of staff in times of uncerainty. "Will our nonprofit be able to make payroll in a few months?"</t>
  </si>
  <si>
    <t>Once we lose donors and volunteers it will be very challenging to reengage with them in our volunteer events.   Most of our volunteers are over 65 and we are very concerned for their health and safety.</t>
  </si>
  <si>
    <t>Waiver on rent/mortgage payments. Waiving the newly instituted 'pay to play' fee structure for the Combined Federal Campaign program (currently have to pay $4000 to participate). Reduce employer payroll taxes. Foundations referring/recommending nonprofits to other Foundations that are a good fit for their programing/fundraising needs. Emergency funds made applicable to more than just health and human sector; there are many different types of nonprofits that will be struggling to meet payroll with canceled Spring Appeals and similar. Access to mental health resources for staff support. Access to Healthcare For All program to alleviate premium payments of employer and staff.</t>
  </si>
  <si>
    <t>All 18 Western counties.</t>
  </si>
  <si>
    <t>Samantha Bowers</t>
  </si>
  <si>
    <t>The American  Chestnut Foundation</t>
  </si>
  <si>
    <t>samantha.bowers@acf.org</t>
  </si>
  <si>
    <t>828-281-0047</t>
  </si>
  <si>
    <t>104.15.236.6</t>
  </si>
  <si>
    <t>free access to telecommuting software, reimbursement for paid sick leave for staff, extension of unemployment benefits</t>
  </si>
  <si>
    <t>Brunswick, Columbus</t>
  </si>
  <si>
    <t>75.110.225.121</t>
  </si>
  <si>
    <t>Fundraising events, art exhibitions, and educational programming. Art programs and classes canceled or moved to some at-home projects. Immediate upcoming art exhibitions cancelled. Hold on fundraising efforts for June fundraiser.</t>
  </si>
  <si>
    <t>Financial security for part time staff who cannot work from home.</t>
  </si>
  <si>
    <t>Operating costs to make up losses from fundraisers and help pay for staff.</t>
  </si>
  <si>
    <t>Trista Porter</t>
  </si>
  <si>
    <t>Greenville Museum or Art</t>
  </si>
  <si>
    <t>executivedirector@gmoa.org</t>
  </si>
  <si>
    <t>24.199.247.222</t>
  </si>
  <si>
    <t>We serve the uninsured under 200% of the Federal Poverty Guidelines, and Medicaid only. We don't have a large budget so obtaining testing supplies and PPE is and will continue to be more problematic.</t>
  </si>
  <si>
    <t>Free access to telecommuting software, funding for testing supplies and PPE</t>
  </si>
  <si>
    <t>To the FQHCs and the non profit clinics like us. We do not receive any Federal grants and are the safety net for the people who cannot go to our FQHC in Wilmington, NC. We want to keep people out of the ER as much as possible and again are the safety net for the safety net.</t>
  </si>
  <si>
    <t>Flyers or posters with guidance for providers and for patients to put around the clinic.</t>
  </si>
  <si>
    <t>New Hanover  Pender  Brunswick  Columbus</t>
  </si>
  <si>
    <t>Kevin Stang</t>
  </si>
  <si>
    <t>Cape Fear Clinic</t>
  </si>
  <si>
    <t>kstang@capefearclinic.org</t>
  </si>
  <si>
    <t>910-343-8736x133</t>
  </si>
  <si>
    <t>24.172.30.194</t>
  </si>
  <si>
    <t>We are a healthnet and we are seeing fewer applicants coming in to enroll, which in turn effects the number services our partner clinics provide, which is related to their funding through a collaborative grant.</t>
  </si>
  <si>
    <t>Reimbursement for leave</t>
  </si>
  <si>
    <t>Assisting individuals who have lost their income.</t>
  </si>
  <si>
    <t>New Hanover, Brunswick, Pender and Columbus</t>
  </si>
  <si>
    <t>47.49.165.186</t>
  </si>
  <si>
    <t>We are a tourist driven community with a large hospitality workforce.  With travel diminished, massive layoffs in the service industry have occurred.  The arts and non-profit communities will be forced to start layoffs soon.</t>
  </si>
  <si>
    <t>Any personnel and benefit support is most greatly needed.</t>
  </si>
  <si>
    <t>Operations/ Staff support</t>
  </si>
  <si>
    <t>the 24 counties of Western North Carolina; Visitors from all 50 states across the nation and countries around the world.</t>
  </si>
  <si>
    <t>Lindsay Rosson</t>
  </si>
  <si>
    <t>lrosson@ashevilleart.org</t>
  </si>
  <si>
    <t>828-253-3227</t>
  </si>
  <si>
    <t>152.31.193.130</t>
  </si>
  <si>
    <t>With many normal help resources changing the way they are able to offer help, getting that information out to those that most need it, especially as it continues to change regularly, is concerning.</t>
  </si>
  <si>
    <t>helping those at greatest risk and those that have lost jobs</t>
  </si>
  <si>
    <t>Create a list of resources an dhow to access them for communities</t>
  </si>
  <si>
    <t>New Haonver</t>
  </si>
  <si>
    <t>68.112.52.133</t>
  </si>
  <si>
    <t>Our community is severely impacted both economically and socially.  Since the community is the primary source of our funding, we will be very negatively impacted and so will our mission which is to support community cultural arts organizations and local artists with funding and other support.</t>
  </si>
  <si>
    <t>No.  We are managed and run by volunteers.</t>
  </si>
  <si>
    <t>Small businesses, unemployed people.</t>
  </si>
  <si>
    <t>We need some out-of-the-box thinking on how we can continue to respond to our community's needs in the context of closures and cancellations of cultural arts events.</t>
  </si>
  <si>
    <t>Lee County.</t>
  </si>
  <si>
    <t>Irene Smith</t>
  </si>
  <si>
    <t>Lee County Arts</t>
  </si>
  <si>
    <t>24.177.231.62</t>
  </si>
  <si>
    <t>Reduced income from cancelled classes, events and sales.</t>
  </si>
  <si>
    <t>Artists</t>
  </si>
  <si>
    <t>Western North Carolina. Includes 27 counties</t>
  </si>
  <si>
    <t>Judi Jetson</t>
  </si>
  <si>
    <t>Local Cloth</t>
  </si>
  <si>
    <t>chaitman@localcloth.org</t>
  </si>
  <si>
    <t>107.77.234.11</t>
  </si>
  <si>
    <t>Service</t>
  </si>
  <si>
    <t>Sanitizer equipment</t>
  </si>
  <si>
    <t>919-673-1424</t>
  </si>
  <si>
    <t>Cleaning supplies ie sanitize wipes</t>
  </si>
  <si>
    <t>Sharnella Mccrae</t>
  </si>
  <si>
    <t>Syrenity House Empowered</t>
  </si>
  <si>
    <t>Sharnella09@gmail.com</t>
  </si>
  <si>
    <t>70.63.204.122</t>
  </si>
  <si>
    <t>We are a domestic violence and sexual assault agency. We anticipate an increase in DV due to economic stress and increased time abuser may be with victim.</t>
  </si>
  <si>
    <t>paid sick leave for part time staff or extension of unemployment benefits.</t>
  </si>
  <si>
    <t>Not sure..</t>
  </si>
  <si>
    <t>Continue providing updates.</t>
  </si>
  <si>
    <t>Onslow County</t>
  </si>
  <si>
    <t>71.69.81.44</t>
  </si>
  <si>
    <t>Our organization provides a low-cost rental venue to our community. Rentals have been affected resulting in a loss of revenue.</t>
  </si>
  <si>
    <t>Emergency operating funds.</t>
  </si>
  <si>
    <t>Individuals, families, non-profits and small businesses.</t>
  </si>
  <si>
    <t>Be completely honest with the public.</t>
  </si>
  <si>
    <t>Alice Drake</t>
  </si>
  <si>
    <t>East White Oak Community Center</t>
  </si>
  <si>
    <t>drakepatrice@yahoo.com</t>
  </si>
  <si>
    <t>336-274-4555</t>
  </si>
  <si>
    <t>208.90.175.194</t>
  </si>
  <si>
    <t>Food needs are already outstripping the capabilities of our food pantries. Volunteers are not available to help with distribution.</t>
  </si>
  <si>
    <t>Not noted</t>
  </si>
  <si>
    <t>Individual non-profits.  Creating an umbrella organization to receive funds would just slow things down and create costs.</t>
  </si>
  <si>
    <t>We are getting inundated with information.  A daily summary of the key information might be helpful.</t>
  </si>
  <si>
    <t>34.224.192.65</t>
  </si>
  <si>
    <t>Resources to meet the  medical needs of the homeless community are very limited. Shelter staff do not have the training or resources to address client's medical concerns.</t>
  </si>
  <si>
    <t>To lower income residents who are likely not able to plan for disruption to their work or routines..</t>
  </si>
  <si>
    <t>Access to basic infection control supplies: masks, thermometers, gloves, cleaning supplies, alcohol or other sanitizers--With instructions.</t>
  </si>
  <si>
    <t>Forsyth, Guilford, Yadkin, Stokes, Surry, Davie, Davidson.</t>
  </si>
  <si>
    <t>174.106.73.35</t>
  </si>
  <si>
    <t>As a private not for profit vocational trade center &amp; family counseling center most of our clients do not have computers at home that will allow us to provide online services.</t>
  </si>
  <si>
    <t>Free access to telecommunication software and disaster relief funding for non profits that service the community</t>
  </si>
  <si>
    <t>I would like to see resources placed in the poorest communities.</t>
  </si>
  <si>
    <t>Mecklenburg, Iredell</t>
  </si>
  <si>
    <t>Frances Hall</t>
  </si>
  <si>
    <t>Beatties Ford Road Vocational Trade &amp; Family Counseling Center</t>
  </si>
  <si>
    <t>fhallc@aol.com</t>
  </si>
  <si>
    <t>(980)349-4067</t>
  </si>
  <si>
    <t>65.191.197.248</t>
  </si>
  <si>
    <t>We are worried about the increased stressed on families and the possible increase in domestic violence. We run an emergency shelter and advocacy office for victims of dv, sexual assault and human trafficking.</t>
  </si>
  <si>
    <t>Paid sick leave for part-time staff would be helpful if necessary.</t>
  </si>
  <si>
    <t>fundamental aspects of care like food; unemployment; medical; rent; etc</t>
  </si>
  <si>
    <t>Not at this time. We are receiving lots of information from our funders and partners.</t>
  </si>
  <si>
    <t>Moore county and the surrounding area</t>
  </si>
  <si>
    <t>Kim Ledford</t>
  </si>
  <si>
    <t>Friend to Friend</t>
  </si>
  <si>
    <t>kimberlyf2f@gmail.com</t>
  </si>
  <si>
    <t>760-405-3614</t>
  </si>
  <si>
    <t>173.92.14.213</t>
  </si>
  <si>
    <t>We provide the necessary training that can lead to nationally recognized certifications that equate to livable waged job opportunities.  Without this training it becomes harder for our clients to leave minimum wage jobs, come out of unemployment; and, ultimately keeping families from achieving economic mobility.</t>
  </si>
  <si>
    <t>Yes, we are in need of need of mobile/cellular phones so that our staff won't have to utilize their personal devices.  Unrestricted dollars that will help with organizational capacity and payroll that would alleviate the possibility of layoff's, furlough's or termination.  As with most nonprofits most staff could benefit from the services/programs that the respective organization's offer.  They work because the believe in the mission and we'd hate to lose people because of the lack of financial resources to retain existing personnel.</t>
  </si>
  <si>
    <t>Relief to small nonprofits/businesses with &lt;50 employees  Subsidies to working class and those under served populations  Health and Mental health care for people that might not have access in this time of crises</t>
  </si>
  <si>
    <t>Primarily Mecklenburg county; however, we do serve clients from surrounding counties like Gaston and Union.</t>
  </si>
  <si>
    <t>Deidra Sheppard-Calloway</t>
  </si>
  <si>
    <t>Urban League of Central Carolinas</t>
  </si>
  <si>
    <t>deidra.sheppard-calloway@urbanleaguecc.org</t>
  </si>
  <si>
    <t>704-373-2256 x213</t>
  </si>
  <si>
    <t>66.57.79.26</t>
  </si>
  <si>
    <t>we offer mental health care in 16 different communities in the Greater Charlotte and Piedmont areas.  We have seen an increase in anxiety and stress which has resulted in an increase need.</t>
  </si>
  <si>
    <t>We found an economical way to do telehealth but as the need grows we are concerned about cost for long term telehealth that is HIPAA compliant.  We are also concerned about loss of wages because we are not paid if we do not see clients, so if our therapist are sick they lose their pay.  It would be wonderful if we had some sort of assistance with sick leave and/or unemployment.  Assistance towards our program for those who do not have resources for mental health would also be appreciated so that we can see more people impacted economically by COVID-19.</t>
  </si>
  <si>
    <t>Considering out mission, we would like to see it directed to the front line of mental healthcare for individuals seeking counseling in our state.</t>
  </si>
  <si>
    <t>what resources are available and how do we access those resources?</t>
  </si>
  <si>
    <t>Mecklenburg, Union, Gaston, Catawba, Rowan, Forsyth, Guilford, Cabarus, Lincoln, Cleveland, Alexander, Iredell, Rowan, Stanley, Davidson, Davie, Yadkin, Randolph</t>
  </si>
  <si>
    <t>Jay Cobb</t>
  </si>
  <si>
    <t>Sanctuary Counseling Group</t>
  </si>
  <si>
    <t>jcobb@scgnc.org</t>
  </si>
  <si>
    <t>107.15.249.181</t>
  </si>
  <si>
    <t>Direct client meetings are often key to moving forward our service delivery.</t>
  </si>
  <si>
    <t>All of the ones mentioned. And access to software for clients to use on their end.</t>
  </si>
  <si>
    <t>To maintain services through staff salaries and funding that supports client needs.</t>
  </si>
  <si>
    <t>Statewide</t>
  </si>
  <si>
    <t>47.134.201.79</t>
  </si>
  <si>
    <t>We have had to cancel all (revenue producing) lessons, workshops, etc.  We had to cancel our monthly gallery reception (actually more of an event than that sounds) and at least were able to do virtual tours of the upcoming exhibits.  One of our teachers is able to replace her lessons for about 20 students by doing Zoom lessons.  But we have lost other revenues from other lessons and workshops we had to cancel.   We are, however, trying to do all we can via social media....updates, virtual options, etc. and doing our regular radio interviews remotely.  It's a huge challenge and we're not sure how it will impact our relationship with the community when all this is finally over.</t>
  </si>
  <si>
    <t>We really could use help with alternative ways to stay in touch with our constituents and board members.  In our area internet is unreliable in many areas and even downright non-existent in some.  Some sort of software that would work better for us than what is available for free online would be wonderful!</t>
  </si>
  <si>
    <t>Beyond the obvious medical challenges, better communication resources within the community would be hugely helpful....now and in the future as well.</t>
  </si>
  <si>
    <t>Cherry Johnson</t>
  </si>
  <si>
    <t>Watauga County Arts Council</t>
  </si>
  <si>
    <t>wcac@watauga-arts.org</t>
  </si>
  <si>
    <t>198.85.225.77</t>
  </si>
  <si>
    <t>Complete closure of our campus means Marbles will not reach 35,000 community members in March alone. If closed through June, we will miss serving more than 200,000 through programs, exhibits, camps, outreach, school group visits, events and more.</t>
  </si>
  <si>
    <t>Reimbursement for staff leave and extension of unemployment benefits would be valuable tools. Funding to extend sick leave and paid time off for part-time staff members would also be deeply meaningful. Loans and immediate investments of cash are a top priority to shore up operations through closure so we are poised to serve when permitted to reopen.</t>
  </si>
  <si>
    <t>Funding should be used first to address health care and basic human needs. Additional funding should be directed to nonprofits whose doors have closed unexpectedly.</t>
  </si>
  <si>
    <t>Up-to-date information and translation of new aid packages being passed and what they mean for employers.</t>
  </si>
  <si>
    <t>52% Wake County, remainder statewide</t>
  </si>
  <si>
    <t>Emily Bruce</t>
  </si>
  <si>
    <t>Marbles Kids Museum</t>
  </si>
  <si>
    <t>ebruce@marbleskidsmuseum.org</t>
  </si>
  <si>
    <t>919-857-1074</t>
  </si>
  <si>
    <t>76.253.184.234</t>
  </si>
  <si>
    <t>The largest fundraising event is being rescheduled. This will have financial implications for our budget and operating cash flow.    We also are also a funder to local communities. Many of our grantees are having to stop services and close facilities. Many are requesting no cost extensions in order to reach their requirements.    Our monthly support group has will be transitioning to a virtual meeting.</t>
  </si>
  <si>
    <t>information about the extension of paid leave. we have a hard deadline at the end of FY and, if not used, employees will lose time.</t>
  </si>
  <si>
    <t>financial assistance to the communities most in need. For example, we support patients in treatment for breast cancer and those living with metastatic disease. Financial toxicity is already a serious issue for many across our service area is one of the largest barriers to treatment compliance. We worry how the next few months will impact patients and their ability to stay in compliance. Not being able to pay for food or transportation to treatment is not acceptable! Patients should not have to choose food over treatment.</t>
  </si>
  <si>
    <t>fundraising resources or strategies to help make up for loss. whats to cut to get through slump if revenue losses make big impact.</t>
  </si>
  <si>
    <t>Bladen, Brunswick, Caswell, Chatham, Columbus, Duplin, Durham, Edgecombe, Franklin, Granville, Halifax, Harnett, Johnston, Lee, Moore, Nash, New Hanover, Northampton, Onslow, Orange, Pender, Person, Pitt, Sampson, Scotland, Vance, Warren, Wake, and Wilson.</t>
  </si>
  <si>
    <t>Krista Park Berry</t>
  </si>
  <si>
    <t>Susan G Komen NC Triangle to the Coast</t>
  </si>
  <si>
    <t>kparkberry@komennctc.org</t>
  </si>
  <si>
    <t>174.99.225.107</t>
  </si>
  <si>
    <t>In person contact to help</t>
  </si>
  <si>
    <t>Housing and stabilization</t>
  </si>
  <si>
    <t>Forsyth, Stokes, Davie, Yadkinville</t>
  </si>
  <si>
    <t>Melissa Burgess</t>
  </si>
  <si>
    <t>melissa.burgess@uss.salvationarmy.org</t>
  </si>
  <si>
    <t>336-722-9597</t>
  </si>
  <si>
    <t>71.75.148.222</t>
  </si>
  <si>
    <t>High impact on clients who are homeless and in need of housing; delayed lease signings, rent and utility payments; inability to access services for needed documents</t>
  </si>
  <si>
    <t>funds to cover emergency alternative housing options; funds to cover fees related to late payments; funds to provide furniture (for new moves), food and other necessities for individuals without income</t>
  </si>
  <si>
    <t>financial support for individuals with no to limited income</t>
  </si>
  <si>
    <t>consideration of people with little to no income and various compromising health conditions and no health insurance</t>
  </si>
  <si>
    <t>208.180.132.75</t>
  </si>
  <si>
    <t>inability to acquire sanitation supplies</t>
  </si>
  <si>
    <t>Most concerned about our DV safe shelter due to staff quarantines.</t>
  </si>
  <si>
    <t>funds to pay employees who are paid from general, non-grant, funds</t>
  </si>
  <si>
    <t>additional supplies, hotel housing for quarantine victims, funding for non-grant supported staff</t>
  </si>
  <si>
    <t>Pitt, Martin &amp; Washington</t>
  </si>
  <si>
    <t>Laura M King</t>
  </si>
  <si>
    <t>Center for Family Violence Prevention</t>
  </si>
  <si>
    <t>LKing@C4FVP.org</t>
  </si>
  <si>
    <t>104.139.48.28</t>
  </si>
  <si>
    <t>It is impacting jobs and housing now. I believe it will only get worse. We provide shelter to families with children in their custody under the age of 18.</t>
  </si>
  <si>
    <t>free internet services.</t>
  </si>
  <si>
    <t>towards paying for rents so people will not lose their housing. We currently do not have space or resources to accommodate an influx of clientele.</t>
  </si>
  <si>
    <t>Questions we should be asking at the shelter when screening clients.</t>
  </si>
  <si>
    <t>Gaston County</t>
  </si>
  <si>
    <t>Tonia Grimes</t>
  </si>
  <si>
    <t>Family Promise of Gaston County</t>
  </si>
  <si>
    <t>tonia@gastonfp.org</t>
  </si>
  <si>
    <t>980-283-7160</t>
  </si>
  <si>
    <t>165.166.78.22</t>
  </si>
  <si>
    <t>We have a youth crisis shelter, RRH programs, and youth drop in center. We had to limit the amount of youth we can take at the crisis shelter. We have also have to limit the amount of young adults that can come into the drop in center and might need to close. RRH programs have seen a issue with getting young adults housed due to leasing offices closing.</t>
  </si>
  <si>
    <t>Paid sick leave for staff and extension of unemployment benefits.</t>
  </si>
  <si>
    <t>directed to homeless clients and to nonprofit</t>
  </si>
  <si>
    <t>N/a</t>
  </si>
  <si>
    <t>Tom Montaglione</t>
  </si>
  <si>
    <t>The Relatives</t>
  </si>
  <si>
    <t>tmontaglione@therelatives.org</t>
  </si>
  <si>
    <t>704-501-8251</t>
  </si>
  <si>
    <t>24.142.232.229</t>
  </si>
  <si>
    <t>We anticipate that many of our clients will lose their employment, which will significantly impact their ability to complete our shelter program and will delay them moving into homes of their own and gaining and or maintaining their independence.  This is especially a risk for DV survivors, because they are more likely to go back to their abuser if they are unable to maintain their employment.</t>
  </si>
  <si>
    <t>We will be paying staff for at least two week of non work time, so reimbursement for that would be very helpful.  In addition, HIPPA compliant video conferencing software is very expensive, so financial assistance with that would be very helpful, as well.  If staff do need to ultimately be laid off, extended unemployment benefits would be very helpful.</t>
  </si>
  <si>
    <t>Nonprofit organizations so they can recoup any lost revenue from cancelled events and an increased need for services.</t>
  </si>
  <si>
    <t>66.26.169.144</t>
  </si>
  <si>
    <t>We are a domestic violence shelter</t>
  </si>
  <si>
    <t>Yes.</t>
  </si>
  <si>
    <t>Mainly to domestic violence shelters</t>
  </si>
  <si>
    <t>All counties of NC</t>
  </si>
  <si>
    <t>Sa'idah A Sudan</t>
  </si>
  <si>
    <t>Penny Appeal USA</t>
  </si>
  <si>
    <t>ssudan@pennyappealusa.org</t>
  </si>
  <si>
    <t>908-875-5558</t>
  </si>
  <si>
    <t>216.136.14.34</t>
  </si>
  <si>
    <t>Increased need for food, medication, mental health services, rental assistance (once evictions are happening again). We serve HIV+ folks experiencing homelessness and housing instability. We have had to cancel HIV testing events as well.</t>
  </si>
  <si>
    <t>Telecommuting software, paid sick leave for staff, child care</t>
  </si>
  <si>
    <t>Testing, sick leave. options for quarantine for vulnerable populations, child care for health care workers</t>
  </si>
  <si>
    <t>Updates regarding paid sick leave, easing of restrictions on funding, increased availability of food resources and medication "early" fills</t>
  </si>
  <si>
    <t>Mecklenburg, Union, Gaston, Cabarrus, Rowan, Iredell, Lincoln</t>
  </si>
  <si>
    <t>Shannon Farrar</t>
  </si>
  <si>
    <t>Carolinas CARE Partnership</t>
  </si>
  <si>
    <t>shannonw@carolinascare.org</t>
  </si>
  <si>
    <t>206.219.127.4</t>
  </si>
  <si>
    <t>lack of guidance from health department on how to transport and isolate people who may be sick if there is no room in shelters to isolate people.</t>
  </si>
  <si>
    <t>people in our shelters are at risk of catching the virus. all disinfecting and social spacing protocols are in motion, but there is still a risk without separate isolation spaces to which people with symptoms can be transported.</t>
  </si>
  <si>
    <t>hotel vouchers would allow us to isolate vulnerable people and mitigate the spread.     collaborations with entities that can provide mental health and substance abuse help either in person or over the phone    probably others</t>
  </si>
  <si>
    <t>isolation and quarantine space. de-intensify the shelters by protecting the most vulnerable and allowing for better social distancing. we also need places to send people who are positive or possibly possitive as a big way to reduce spread</t>
  </si>
  <si>
    <t>hotel vouchers will allow us to move people out of shelter if they have special needs. Supplies! toilet paper, disinfecting spray and wipes, thermometers (no contact style), gloves, masks.</t>
  </si>
  <si>
    <t>69.132.81.199</t>
  </si>
  <si>
    <t>We provide emergency shelter for runaway and homeless youth and a day resource center for "disconnected youth" (defined as young adults not working or going to school), many of whom are homeless or are very precariously housed.  We help them find employment, housing, and further their education.    I anticipate many of our young people who are employed will lose their jobs; many who are housed will lose paychecks and therefore, their housing.  I think there will be an increased need for our services and an increase in youth homelessness.</t>
  </si>
  <si>
    <t>If our young adults all had cell phones and easy access to public transportation, it would be easier to contact them and meet them in the community if we have to close our resource center.  So -- phones and bus tickets would be helpful.  Additionally, funding to continue to pay staff even if we have to close programs so that they will be able to be easily rehired once this crisis is over.</t>
  </si>
  <si>
    <t>making more affordable housing available.  We have funding to house clients, but it is too difficult to find housing they can afford.  If more people end up homeless because of this crisis, there will be even more people looking for affordable housing.</t>
  </si>
  <si>
    <t>Trish Hobson</t>
  </si>
  <si>
    <t>THOBSON@THERELATIVES.ORG</t>
  </si>
  <si>
    <t>66.194.114.14</t>
  </si>
  <si>
    <t>We serve 269 people in our residential treatment programs for substance use disorder.  We are remaining open, with limited staff caring for our residents -- no residents are leaving campus and no volunteers/guests coming in.  There's a strain on our staff and a lot of anxiety with our residents.</t>
  </si>
  <si>
    <t>yes, all of the above!</t>
  </si>
  <si>
    <t>increased testing and quarantine facilities</t>
  </si>
  <si>
    <t>Kristin Blinson</t>
  </si>
  <si>
    <t>Charlotte Rescue Mission</t>
  </si>
  <si>
    <t>kristin.blinson@charlotterescuemission.org</t>
  </si>
  <si>
    <t>704-960-0486</t>
  </si>
  <si>
    <t>96.10.95.78</t>
  </si>
  <si>
    <t>As a homeless shelter and soup kitchen, we've experienced less volunteers, more guests needing housing/shelter, places where guests congregate are closing, staff are working double shifts to cover the need due to decreased volunteers, uncertainty of next steps to take on the local level</t>
  </si>
  <si>
    <t>supplies, quarantine locations</t>
  </si>
  <si>
    <t>Hotel vouchers/quarantine locations; education assistance as schools are closed; convenient meals for people in need</t>
  </si>
  <si>
    <t>No thank you</t>
  </si>
  <si>
    <t>Forsyth County</t>
  </si>
  <si>
    <t>24.40.148.16</t>
  </si>
  <si>
    <t>We provide professional development for schools.  We have ahd to cancel events which impacts us financially, impacts our consultants/teaching artisits who conduct our trainings and impacts our schools who are now focusing solely on how to manage day to day learning while being out of school.</t>
  </si>
  <si>
    <t>Financial support for teaching artists</t>
  </si>
  <si>
    <t>state arts agencies and non-profits</t>
  </si>
  <si>
    <t>All of NC</t>
  </si>
  <si>
    <t>Michelle Burrows</t>
  </si>
  <si>
    <t>A+ Schools of North Carolina</t>
  </si>
  <si>
    <t>michelle.burrows@ncdcr.gov</t>
  </si>
  <si>
    <t>24.172.19.54</t>
  </si>
  <si>
    <t>Being able to serve victims of Domestic violence with social distancing and limited resources</t>
  </si>
  <si>
    <t>reimbursement for paid sick leave for staff  telecommuting software for staff  telecommuting software for courts  Extra computers or extra funding for computers</t>
  </si>
  <si>
    <t>as unrestricted funding to agencies so they are able to allocate funding where needed</t>
  </si>
  <si>
    <t>guidance for shelters and what to do if a shelter client contracts the virus</t>
  </si>
  <si>
    <t>Alamance and statewide for shelter services</t>
  </si>
  <si>
    <t>Dr. LaTonya McIver Penny</t>
  </si>
  <si>
    <t>Family Abuse Services of Alamance County</t>
  </si>
  <si>
    <t>lpenny@familyabuseservices.org</t>
  </si>
  <si>
    <t>71.15.20.89</t>
  </si>
  <si>
    <t>Our organization is funded primarily by the churches in our community. As churches stop having services, donations are cut severely.</t>
  </si>
  <si>
    <t>Reimbursement for Paid Leave for staff.</t>
  </si>
  <si>
    <t>Directed toward providing neccessary supplies, such as thermometers, hand sanitizer, etc. as well as funds for additional staffing to oversee operations and provide care.</t>
  </si>
  <si>
    <t>Supplies that are difficult to find and funding for providing for the sick.</t>
  </si>
  <si>
    <t>As a homeless shelter, we receive clients from most counties in NC and occasionally other states.</t>
  </si>
  <si>
    <t>Sabra Rock</t>
  </si>
  <si>
    <t>McDowell Mission Ministries, Inc.</t>
  </si>
  <si>
    <t>sabra@mcdowellmission.com</t>
  </si>
  <si>
    <t>71.71.211.99</t>
  </si>
  <si>
    <t>mecklenburg</t>
  </si>
  <si>
    <t>70.60.107.82</t>
  </si>
  <si>
    <t>Individuals with mental health and substance use disorders not receiving needed services and supports. Staff not being able to provide services so reduced revenue and pay to staff.</t>
  </si>
  <si>
    <t>Home health checks for seniors  Cleansing products  Support for small business impacted by the crisis.  Financial assistance to those workers who's jobs are forced to close</t>
  </si>
  <si>
    <t>None I can think of</t>
  </si>
  <si>
    <t>Mecklenburg, Gaston, Cabarrus, Union, Rowan,</t>
  </si>
  <si>
    <t>Trasha J Black</t>
  </si>
  <si>
    <t>Genesis Project 1, Inc</t>
  </si>
  <si>
    <t>tblack@genesisproject1.org</t>
  </si>
  <si>
    <t>174.99.215.114</t>
  </si>
  <si>
    <t>PSH, support services have been very limited to almost impossible to implement.</t>
  </si>
  <si>
    <t>telecommuting tools, capability to skype or do virtual meetings</t>
  </si>
  <si>
    <t>45.37.199.40</t>
  </si>
  <si>
    <t>We provide sports training and health/wellness programs for people with intellectual disabilities.   Without our programs, our folks won't receive these critical needs in their life.</t>
  </si>
  <si>
    <t>I hope funders will be flexible about deadlines for programs that won't meet metrics due to all the cancellations.  Even when we all get back to work, we will need time to establish our program efforts so funders should be patient and forgiving about deadlines.</t>
  </si>
  <si>
    <t>Helping those who lost their jobs because of the shut downs.</t>
  </si>
  <si>
    <t>66.26.162.71</t>
  </si>
  <si>
    <t>Renee' Johnson</t>
  </si>
  <si>
    <t>Triumph Services</t>
  </si>
  <si>
    <t>triumphservices365@gmail.com</t>
  </si>
  <si>
    <t>24.246.154.78</t>
  </si>
  <si>
    <t>We provide behavioral health support to adults with severe and persistent mental health symptoms. Many of them are being quarantined in their living facilities with untrained staff which is increasing their anxiety, paranoia, and depression.  We are not able to bill for telephone services for this program so we have lost major revenue streams.  We also serve the homeless population who are not able to have safe places to self-isolate and quarantine. Many are selecting to leave the shelters they were staying in to get away from people but then they are enduring the weather elements.</t>
  </si>
  <si>
    <t>reimbursement for paid sick leave and for those having to stay home due to school being out.</t>
  </si>
  <si>
    <t>Henderson, Polk, Rutherford, Transylvania</t>
  </si>
  <si>
    <t>65.184.180.209</t>
  </si>
  <si>
    <t>Homeless Shelter, Soup Kitchen and free medical/dental clinic.</t>
  </si>
  <si>
    <t>Free access to telecommuting software, GotoMeeting, reimbursement for paid sick leave for staff and extension of unemployment benefits. Small and midsize nonprofits cannot go beyond a month or so to carry employees on payroll without comparable revenue.</t>
  </si>
  <si>
    <t>Reimbursement to our homeless shelter for purchasing motel rooms. We have to reduce shelter occupancy to achieve social distancing standards. Cash to sustain operations and personnel.</t>
  </si>
  <si>
    <t>69.84.228.240</t>
  </si>
  <si>
    <t>I work for Randolph Senior Adults and we have had to suspend all programs and activities indefinitely. Social interaction for seniors is vital and that has been suspended. Many seniors feel isolated and scared because they can only stay home and watch news about the virus. All fitness classes have been suspended. Huge impact on seniors who are dedicated to these classes as well as yoga and tai chi. All trips have been cancelled. We can provide frozen meals to those in our nutrition program, but can't provide activities.</t>
  </si>
  <si>
    <t>Many of us are paid hourly. Expanding unemployment, expanding sick leave, more job reassurance would help stress level immensely.</t>
  </si>
  <si>
    <t>Feeding seniors! Caring for seniors by providing funds to buy activity related items while they are staying at home: puzzle books, word search books, etc. Also funding for personal care items for them while at home. Paying hourly workers.</t>
  </si>
  <si>
    <t>Ginger Flynt</t>
  </si>
  <si>
    <t>Randolph Senior Adults Association</t>
  </si>
  <si>
    <t>education@senioradults.org</t>
  </si>
  <si>
    <t>336-625-3389</t>
  </si>
  <si>
    <t>66.57.20.46</t>
  </si>
  <si>
    <t>I know it should pass soon, but I cannot find bread for the our shelter pantry and cannot take time to continually visit grocery stores.</t>
  </si>
  <si>
    <t>As ED for a small non profit I am on my own in trying to understand HR related to new legislation.  A layperson's guide to understanding non profit employer's responsibilities with any new legislation would be so very helpful.</t>
  </si>
  <si>
    <t>To assist people with rent, food, and utilities.</t>
  </si>
  <si>
    <t>Cathy Robertson</t>
  </si>
  <si>
    <t>Cleveland County Abuse Prevention Council, Inc.</t>
  </si>
  <si>
    <t>crobertson@apcouncil.com</t>
  </si>
  <si>
    <t>172.72.36.163</t>
  </si>
  <si>
    <t>Homeless population: increased food insecurity, reduction in emergency housing services, inability to be have face:face visits, barriers with technology - technology divide limits accessing services, lack of reliable transportation, childcare issues, inability to get to stores often to replenish supplies that are often limited or not available, as well. Loss of income when businesses closed - work interrupted.</t>
  </si>
  <si>
    <t>workers who lost jobs due to businesses closing   workers who lost income due to employers dramatically reducing hours  emergency housing funds to separate individuals/families in over-crowded shelters</t>
  </si>
  <si>
    <t>We're being bombarded with information from HUD, DHHS, media, etc.</t>
  </si>
  <si>
    <t>Gaston, Lincoln, Cleveland Counties, NC</t>
  </si>
  <si>
    <t>Steffi Travis</t>
  </si>
  <si>
    <t>HealthNet Gaston</t>
  </si>
  <si>
    <t>Stravis@gfhs.info</t>
  </si>
  <si>
    <t>75.109.123.158</t>
  </si>
  <si>
    <t>We are a nights only homeless shelter supported by grants and donations. Our population will be devastated by the virus and our supporters will have less discretionary spending with which to donate to our organization.</t>
  </si>
  <si>
    <t>Yes, reimbursement for paid sick leave for staff, financial assistance to purchase emergency supplies, and funding to put our residents in temporary housing such as motels to reduce the risk of spreading the virus.</t>
  </si>
  <si>
    <t>Homeless and TANF programs</t>
  </si>
  <si>
    <t>No. Just keep us updated to the changing rules, requirements, and regulations</t>
  </si>
  <si>
    <t>Primarily Pitt County, but we accept residents from everywhere</t>
  </si>
  <si>
    <t>Ken Becker</t>
  </si>
  <si>
    <t>Community Crossroads Center</t>
  </si>
  <si>
    <t>PITT</t>
  </si>
  <si>
    <t>ED@greenvillecommunityshelter.org</t>
  </si>
  <si>
    <t>252 752 0829</t>
  </si>
  <si>
    <t>71.69.189.128</t>
  </si>
  <si>
    <t>Adult Literacy - we are having some success getting classes online, but we will lose a number of students due to insufficient access to the internet and other obligations that will take precedent over learning.</t>
  </si>
  <si>
    <t>Allowing use of grant monies for overhead expenses. Even though we are working form home, we still pay rent and utilities. We offer great healthcare insurance, but it's expensive. Etc.</t>
  </si>
  <si>
    <t>To low-paid and contract workers.</t>
  </si>
  <si>
    <t>Just lobbying on behalf of nonprofits with both government and private funding funding sources.</t>
  </si>
  <si>
    <t>Orange, Durham, Alamance and Wake.</t>
  </si>
  <si>
    <t>96.36.253.245</t>
  </si>
  <si>
    <t>We serve domestic violence victims with services, including shelter, to assist them with leaving their DV situations, healing,and beginning new lives.    At this time, we are waiting to see what the actual impact to services will be. However, if the outbreak is severe, we anticipate that services will be significantly impacted and we will be forced by staffing/resource shortages to focus on basic services that keep clients as safe and healthy as possible while under the conditions of a public health emergency.</t>
  </si>
  <si>
    <t>None specifically known at this time.</t>
  </si>
  <si>
    <t>To medical facilities to assist with aiding those most affected by health issues and to the general public to address the economic impacts of the outbreak.</t>
  </si>
  <si>
    <t>To be a conduit of the latest information and best practices regarding the outbreak and how to operate our services during it while remaining as safe as possible.</t>
  </si>
  <si>
    <t>Lincoln County directly, often surrounding counties indirectly with folks coming into our county for services</t>
  </si>
  <si>
    <t>67.77.219.160</t>
  </si>
  <si>
    <t>We have several school-based juvenile justice and mediation programs that serve youth ages 7 and up that have had to come to a halt. We also had several wellness programs and outreach events for youth and families that had to be cancelled.</t>
  </si>
  <si>
    <t>Free access to telecommuting software and reimbursement for leave, especially for staff that have childcare challenges due to school closures</t>
  </si>
  <si>
    <t>Local non-profits and community organizations</t>
  </si>
  <si>
    <t>Strategies for working with clients remotely, resources with sample policies and emergency plans in response to COVID-19</t>
  </si>
  <si>
    <t>Duplin, Sampson, Pitt, Nash, Edgecombe, Wilson, Onslow, Pamlico, Jones, Craven, Northampton, Halifax, Wayne</t>
  </si>
  <si>
    <t>67.62.101.37</t>
  </si>
  <si>
    <t>Increased demand for food services through our pantries and community tables.  Closure of one of the locations located in a municipal building.  Closure of our Clothing Closet, our income-generating arm of the ministry.  The ability to keep people employed. We serve people at 200percent of the poverty level throughout the county.</t>
  </si>
  <si>
    <t>ALL OF THE ABOVE.</t>
  </si>
  <si>
    <t>unemployment benefits for hourly workers.  Emergency food stamps for people below 200 percent of the poverty level.</t>
  </si>
  <si>
    <t>Employment law changes.  Funding resources</t>
  </si>
  <si>
    <t>Heather Kilde</t>
  </si>
  <si>
    <t>Stanly Community Christian Ministry, Inc.</t>
  </si>
  <si>
    <t>hkilde@sccminc.org</t>
  </si>
  <si>
    <t>24.163.12.104</t>
  </si>
  <si>
    <t>Food Pantry cannot get food from centralized and must purchase</t>
  </si>
  <si>
    <t>We are primarily a food pantry,  free clothing boutique and infant layette providers for impoverished and underserved children and families in Forsyth County.  We purchase our food from the Second Harvest Food Bank which cannot meet our demand so we are forced to purchase food at a time where our main revenue stream is constricted financially.</t>
  </si>
  <si>
    <t>No.  We must be on site to support the people who need our food.  We are now serving them at their cars rather than within our pantry.</t>
  </si>
  <si>
    <t>Food and Hygiene Provision especially Pantries.   People need to eat, and to keep themselves clean. Also housing allowance.  People need a roof over their heads.</t>
  </si>
  <si>
    <t>Be honest about the length of time this will take.  15 day increments makes many people think things will be back to normal in two weeks when we know the health and financial implication recovery period will be months and may be years.</t>
  </si>
  <si>
    <t>Maureen Bogan</t>
  </si>
  <si>
    <t>Triad Dream Center</t>
  </si>
  <si>
    <t>maureen.bogan@outlook.com</t>
  </si>
  <si>
    <t>203-606-6455</t>
  </si>
  <si>
    <t>Our nonprofit includes general admission and visitation to our museum, youth arts classes, adult arts classes, public and community events which are often sponsored by local businesses including restaurants who are suffering incredibly at the moment, postponing events which causes stressful impacts all around, cancellations of exhibitions, receptions, etc.</t>
  </si>
  <si>
    <t>The possibility or necessity of unemployment benefits depending on the policy of our organization which would be dependent on the board of trustees to revisit.</t>
  </si>
  <si>
    <t>Restaurants and nonprofits</t>
  </si>
  <si>
    <t>Guidance on how to manage hourly-waged staffing</t>
  </si>
  <si>
    <t>Centrally Pitt County however we have visitors from all over.</t>
  </si>
  <si>
    <t>70.62.106.42</t>
  </si>
  <si>
    <t>We are a county arts council. All arts program to schools and the community have stopped; local and regional artists were being paid to conduct programming.</t>
  </si>
  <si>
    <t>low-income; service industry; artist community</t>
  </si>
  <si>
    <t>Charla Duncan</t>
  </si>
  <si>
    <t>Warren County Arts Council</t>
  </si>
  <si>
    <t>warrencountyartscouncil@gmail.com</t>
  </si>
  <si>
    <t>75.110.5.184</t>
  </si>
  <si>
    <t>Our services as a regional youth swimming team have been completely devastated.  We are unable to meet in the correct groupings, and even if we were able, we do not have a pool/s to train in. Remote training does not work in swimming (as 98% of the training happens in a pool).</t>
  </si>
  <si>
    <t>Extension of unemployment benefits  Free internet access would also be helpful for my coaches who work from home  Access to telecommuting software would also be great</t>
  </si>
  <si>
    <t>This question is to vague; I do not understand what you are asking.</t>
  </si>
  <si>
    <t>Pitt, Beaufort, Onslow, Carteret</t>
  </si>
  <si>
    <t>Casey Charles</t>
  </si>
  <si>
    <t>East Carolina Aquatics</t>
  </si>
  <si>
    <t>ECACoachCasey@gmail.com</t>
  </si>
  <si>
    <t>75.183.47.201</t>
  </si>
  <si>
    <t>Financial education will no longer be a priority with more pressing matters. Since we work in schools and colleges, no workshops are being held.</t>
  </si>
  <si>
    <t>not that I can think of</t>
  </si>
  <si>
    <t>food and activities for youth</t>
  </si>
  <si>
    <t>Forsyth &amp; Guilford</t>
  </si>
  <si>
    <t>173.92.121.218</t>
  </si>
  <si>
    <t>Children are not in school but are at home with parents. Parents have no one to keep them so they can go to work.</t>
  </si>
  <si>
    <t>free access to telecommuting software, continue funding programs even though staff are working from home</t>
  </si>
  <si>
    <t>medical field should get help to combat illness, those who get COVID-19 and their families,  those living in poverty will need help, those who lose employment</t>
  </si>
  <si>
    <t>Ways to protect myself if someone close to me gets COVID-19, within my family or neighborhood.</t>
  </si>
  <si>
    <t>Union, Anson, Richmond</t>
  </si>
  <si>
    <t>Union County Community Action Inc.</t>
  </si>
  <si>
    <t>70.244.40.73</t>
  </si>
  <si>
    <t>low-income and homeless youth in schools will not be able to receive hygiene kits since schools are closed</t>
  </si>
  <si>
    <t>Healthy Hygiene, Food Sources, family lack of income due to not being able to work</t>
  </si>
  <si>
    <t>Utica Cason</t>
  </si>
  <si>
    <t>SOAR Outreach</t>
  </si>
  <si>
    <t>ucason@soaroutreach.com</t>
  </si>
  <si>
    <t>919-651-4397</t>
  </si>
  <si>
    <t>69.221.139.227</t>
  </si>
  <si>
    <t>Mostly, the schools closing, which is where we deliver our programs</t>
  </si>
  <si>
    <t>We provide music therapy to students with developmental disabilities.  We do 80% of this in the schools, and the rest in the community and in our office.  We are working diligently with the schools to determine how we can offer our interactive program to students, using technology that will be required for them to participate.  We are hopeful and focused on making it work.</t>
  </si>
  <si>
    <t>General operating support to cover all sorts of costs, including interest that we pay on our credit line while we wait for reimbursement for services from government sources for programming that we have provided.</t>
  </si>
  <si>
    <t>To general operating support so that we can continue operating as individuals and corporations are likely to be more reluctant than normal to donate money because of fears of losing their jobs, losing revenue, etc.</t>
  </si>
  <si>
    <t>Recommendations on the best online task management systems there are.  We are looking at Asana and others and it's becoming more important as we are working remotely to see the status of projects so that we can all tell what is priority, what needs to be completed next, what is needed from each person (assigning tasks remotely), etc.  There are so many of these programs out there and it's hard to choose from; it would be nice to know if there are any that are created or at least suited for nonprofits.</t>
  </si>
  <si>
    <t>Wake, Durham, Orange, Randolph, Davidson, Forsyth, Guilford, Chatham, Granville, Johnston, Cumberland, Alamance</t>
  </si>
  <si>
    <t>68.119.211.251</t>
  </si>
  <si>
    <t>Food, utilities, rent/mortgage, employment</t>
  </si>
  <si>
    <t>reimbursement for paid sick leave or layoff for staff. We had to close our thrift store, which is an income source for us.</t>
  </si>
  <si>
    <t>food, rent/mortgage, utilities.</t>
  </si>
  <si>
    <t>Yancey, Mitchell, Madison</t>
  </si>
  <si>
    <t>John Miller</t>
  </si>
  <si>
    <t>Reconciliation House</t>
  </si>
  <si>
    <t>johnmiller003@gmail.com</t>
  </si>
  <si>
    <t>828.242.3001</t>
  </si>
  <si>
    <t>98.26.45.5</t>
  </si>
  <si>
    <t>There is already evidence that low-income and minority populations fall in the "high risk" categories along with people over the age of 60 and those with chronic health problems. Undocumented immigrants already have trouble accessing physical and behavioral health services and are not covered by Medicaid or other sources.</t>
  </si>
  <si>
    <t>Reimbursement for paid sick leave would be phenomenal. Extension of unemployment benefits. Support with fundraising and communications from broader offices. Replacement of lost revenue or cash flow challenge support.</t>
  </si>
  <si>
    <t>Tele-behavioral health services for undocumented immigrants not eligible for Medicaid.</t>
  </si>
  <si>
    <t>Primarily Durham, Orange, Chatham, but basically the 20+ county region surrounding those.</t>
  </si>
  <si>
    <t>Kerry Brock</t>
  </si>
  <si>
    <t>El Futuro, Inc.</t>
  </si>
  <si>
    <t>Durham, Chatham</t>
  </si>
  <si>
    <t>kbrock@elfuturo-nc.org</t>
  </si>
  <si>
    <t>606-872-1283</t>
  </si>
  <si>
    <t>108.253.213.160</t>
  </si>
  <si>
    <t>With schools closed - we are in schools to support at risk youth.  There is concern for food, safety, time alone while parents work, graduation</t>
  </si>
  <si>
    <t>Government funds  State funds   as schools are out  We are circulating free internet resources to students on our case load</t>
  </si>
  <si>
    <t>resources for unrestricted funds to ensure non profits are able to support staff during this time so we can support at risk population</t>
  </si>
  <si>
    <t>Grant funding leads   Ideas on how to sustain staff with regards to pay and emotional support</t>
  </si>
  <si>
    <t>Amy Kennemur</t>
  </si>
  <si>
    <t>CISNC</t>
  </si>
  <si>
    <t>akennemur@cisnc.org</t>
  </si>
  <si>
    <t>919-630-9080</t>
  </si>
  <si>
    <t>98.231.180.179</t>
  </si>
  <si>
    <t>75.130.158.188</t>
  </si>
  <si>
    <t>Galleries are closed (13,000 visitors per year) and programs suspended</t>
  </si>
  <si>
    <t>unsure</t>
  </si>
  <si>
    <t>Salary and operational support</t>
  </si>
  <si>
    <t>99.130.149.111</t>
  </si>
  <si>
    <t>remote teaching and meetings</t>
  </si>
  <si>
    <t>free telecommuting</t>
  </si>
  <si>
    <t>to those in service industry position who live from paycheck to paycheck and those with children</t>
  </si>
  <si>
    <t>promotion of needs based on the many MAJOR fundraisers that had to be canceled.</t>
  </si>
  <si>
    <t>107.77.232.47</t>
  </si>
  <si>
    <t>Animal adoptions will all but cease snd donors will be afraid to donate while unsure of their future.</t>
  </si>
  <si>
    <t>Debi Root</t>
  </si>
  <si>
    <t>Second Chance Rescue,  Inc</t>
  </si>
  <si>
    <t>bpdebig@aol.com</t>
  </si>
  <si>
    <t>71.71.108.119</t>
  </si>
  <si>
    <t>How to provide benefits on behalf of small non-profits that support paid sick leave or other policies that would be helpful for my employees. I do not have an HR person.</t>
  </si>
  <si>
    <t>general operating budget (staff payroll)</t>
  </si>
  <si>
    <t>108.78.212.143</t>
  </si>
  <si>
    <t>The amount of disruption this will have will depend on the length of this "new normal".  We provide a summer learning program to low income children.  We are in a crucial planning and hiring period for our program. We have had to cancel our spring fundraiser, which provides cash flow needed to operate in the summer.  Also, if we are unable to gather together in groups, we will not be able to deliver our services in the way our clients expect.  We will also face significant challenges if we do not have access to transportation (we work with the local school district) or meet in school spaces (which also provide meals to our scholars.</t>
  </si>
  <si>
    <t>To support families who have been laid off due to this crisis.  People can't feed their families or stay in their homes if they can't pay their bills.  Also, we need to make sure all children have access to the tools needed to continue their education.  Low income children will fall further and further behind if they are unable to engage in distance learning because they do not have access to the technological tools (internet, chrombooks, etc.) needed to engage in these learning methods.</t>
  </si>
  <si>
    <t>Glenda Bernhardt</t>
  </si>
  <si>
    <t>Freedom School Partners</t>
  </si>
  <si>
    <t>glenda@freedomschoolpartners.org</t>
  </si>
  <si>
    <t>45.27.229.26</t>
  </si>
  <si>
    <t>Museum/cultural organization: place of learning, respite, and inspiration. COVID-19 is preventing us from opeining our doors to welcome the public we serve, including our membership (exisiting and potential), who we rely on to sustain our annual fund.</t>
  </si>
  <si>
    <t>Perhaps. Reimbursement or furloughs for our part-time staff, who we cannot afford to pay, but are integral to our day to day ops as front-lines staff (and out number or full-time staff). There is concern that many will not return after this crisis has passed because they need to find work to live!</t>
  </si>
  <si>
    <t>Professionally speaking, I would want part to be directed to cultural organizations because I understand the benefits of becoming involved in one as a means of supporting your community. However, personally speaking, I also understand that a cultural organization can be seen as a want, and not a need, so I would want more funds givent to organizations that support folksthat cannot meet their basic human needs-permanent shelter, food, water, income to live.</t>
  </si>
  <si>
    <t>96.10.150.90</t>
  </si>
  <si>
    <t>Loss of jobs that are residents had obtained, after they completed our programs. We provide addiction recovery and Outreach services to our community.</t>
  </si>
  <si>
    <t>Because our non-profit does not pay into unemployment, employees who may be laid off cannot apply for unemployment benefits.</t>
  </si>
  <si>
    <t>Helping to feed the homeless, provide affordable housing and help continue our addiction recovery programs.</t>
  </si>
  <si>
    <t>Guidance on how to overcome barriers for medication refills.</t>
  </si>
  <si>
    <t>Louis Carrico</t>
  </si>
  <si>
    <t>Winston-Salem Rescue Mission</t>
  </si>
  <si>
    <t>lou.carrico@wsrescue.org</t>
  </si>
  <si>
    <t>336-723-1848 (Ext.103)</t>
  </si>
  <si>
    <t>173.94.251.3</t>
  </si>
  <si>
    <t>We serve an aging population (average  client 60.5 years old) where food insecurity,  hunger, lack of resource management and poor health outcomes are already affecting client population. We forecast significant issues in and around access for our community to resources they need to be healthy and productive physically emotionally and spiritually.</t>
  </si>
  <si>
    <t>Access to food trucks that can produce easily distributed fresh meals and packaging/containers to keep foods hot and fresh</t>
  </si>
  <si>
    <t>Testing, then family relief funds</t>
  </si>
  <si>
    <t>Guidance on seeking emergency funds should FEMA become involved.</t>
  </si>
  <si>
    <t>Martin Roberts</t>
  </si>
  <si>
    <t>LOT 2540</t>
  </si>
  <si>
    <t>info@lot2540.com</t>
  </si>
  <si>
    <t>70.63.146.34</t>
  </si>
  <si>
    <t>Voter outreach and advocacy for increased accessibility to voting; Census outreach</t>
  </si>
  <si>
    <t>support for parents who need childcare  support for part-time workers who don't have benefits and lose income</t>
  </si>
  <si>
    <t>137.26.129.22</t>
  </si>
  <si>
    <t>Unable to get food and other supplies needed for the Food Pantry.</t>
  </si>
  <si>
    <t>We are the only Free and Charitable Clinic in the Safety Net that serves the uninsured and those with poverty level 200% or below in Catawba and Alexander Counties. We will continue to struggle with necessary resources and staffing due to loss of volunteers. Community donations are already down.</t>
  </si>
  <si>
    <t>Yes, most definitely.</t>
  </si>
  <si>
    <t>Greater Hickory Cooperative Christian Ministry, as we are still trying to keep our Clinic, Pharmacy, Client Services, and Food Pantry open to help those most in need.</t>
  </si>
  <si>
    <t>Medical supplies (i.e. hand sanitizer, masks, gloves, face shields, Caviwipes).</t>
  </si>
  <si>
    <t>Linda Johnson</t>
  </si>
  <si>
    <t>Greater Hickory Cooperative Christian Ministry</t>
  </si>
  <si>
    <t>lwjohnson@ccmhickory.org</t>
  </si>
  <si>
    <t>Due to the cancelation of schools, our primary audience will be without services and engagement (we do not provide vital needs). The likelihood of infection in this population is as high as any other NC community.</t>
  </si>
  <si>
    <t>It would be beneficial to access unemployment benefits for our PT staff without the burden of providing the funds.</t>
  </si>
  <si>
    <t>directly into the work force that is losing income</t>
  </si>
  <si>
    <t>71.210.12.230</t>
  </si>
  <si>
    <t>Working in the unknown--realizing there are/will be needs, but typical channels have been disrupted.</t>
  </si>
  <si>
    <t>Telecommuting or videoconferencing software, reimbursement for staff leave (sick leave or furlough), considering additional unrestricted grants that recognize the flexibility needed to respond during this crisis.</t>
  </si>
  <si>
    <t>173.93.33.238</t>
  </si>
  <si>
    <t>Increased need to pivot the Mission to continue to serve our applicants</t>
  </si>
  <si>
    <t>We are a rebuilding ministry for low-income homeowners, most of whom fall into the high-risk categories.  In order to protect our homeowners, volunteers, and staff we have postponed all programming and our staff is all working remotely from home. We are pursuing methods to continue to serve our applicants through wellness check phone calls and partnering with other area non-profits to support their missions.</t>
  </si>
  <si>
    <t>free access to telecommuting software would be huge. We just signed up for a Zoom account today!  Assistance to pay staff in the absence of  projects which can be billed for their salary. Reimbursement or donation of hardware to make teleworking easier for employees.</t>
  </si>
  <si>
    <t>healthcare, work force disruption, education to beef up online learning opportunities for all children</t>
  </si>
  <si>
    <t>Federal funding grants to help with economic hardship due to suspended programming and cancellations in response to the epidemic</t>
  </si>
  <si>
    <t>Andy Jones</t>
  </si>
  <si>
    <t>WARM</t>
  </si>
  <si>
    <t>andyjones@warmnc.org</t>
  </si>
  <si>
    <t>910.399.7563</t>
  </si>
  <si>
    <t>64.128.63.195</t>
  </si>
  <si>
    <t>Reduction in hours for all staff and cut in pay for all staff.</t>
  </si>
  <si>
    <t>Arts education in our facility and with partners in both hospitals, cancer centers, hospice, SECU house and some schools, will be stopped and our community is feeling the impact. We are closed but opened up for a few hours for students to get their work in progress from ceramics department and we had 90 people sign up and come. This speaks to the power of the arts in peoples lives.</t>
  </si>
  <si>
    <t>All of the above.</t>
  </si>
  <si>
    <t>98.24.249.134</t>
  </si>
  <si>
    <t>Significant. We provide service dogs to disabled veterans. The clients we deal with are already struggling physically and emotionally. PTSD is one of the main areas of disability our clients deal with. A global pandemic certainly doesn’t help them feel more safe and secure.</t>
  </si>
  <si>
    <t>Funding is our main need. This shuts down all of our fundraising efforts and significantly reduced donor giving as resources are allocated elsewhere. We need money to keep the organization going while we weather the storm.</t>
  </si>
  <si>
    <t>In funding grants to help non profits continue to pay their employees and fund their programs while everything is essentially in shut down mode.</t>
  </si>
  <si>
    <t>Susan Heaton</t>
  </si>
  <si>
    <t>Canines for Service</t>
  </si>
  <si>
    <t>sheaton@caninesforservice.org</t>
  </si>
  <si>
    <t>71.90.229.63</t>
  </si>
  <si>
    <t>Increase in expenses for supplies necessary for keeping our staff and neighbors safe as we continue to serve them for medical care, food, and pharmaceuticals</t>
  </si>
  <si>
    <t>Homeless population have no where to go during the day.  We have classes established to help them learn life skills and are looking for comparable ones online.  However, computer access for this most vulnerable population is limited.</t>
  </si>
  <si>
    <t>If not to the non-profit directly, possibly to the City or United Way for distribution</t>
  </si>
  <si>
    <t>Funding options to ensure operations continue and employees continue to get paid to help us get through this pandemic.</t>
  </si>
  <si>
    <t>Kathy Wood</t>
  </si>
  <si>
    <t>khwood@ccmhickory.org</t>
  </si>
  <si>
    <t>76.211.116.64</t>
  </si>
  <si>
    <t>We work with girls in high-risk situations age 11-18  -Youth engaging in greater frequency and access to risky behaviors  -Youth exposed to greater family violence  -Learning Loss for youth, especially those at high-risk of dropping out  -Mental Health Crises  -Food Insecurities</t>
  </si>
  <si>
    <t>Access to low-interest small business loans  Forbearance of USDA mortgage</t>
  </si>
  <si>
    <t>Small business loans   Loan forbearance</t>
  </si>
  <si>
    <t>Joy Currey</t>
  </si>
  <si>
    <t>The CORRAL Riding Academy</t>
  </si>
  <si>
    <t>joy.currey@corralriding.org</t>
  </si>
  <si>
    <t>98.24.248.65</t>
  </si>
  <si>
    <t>Postponement, possibly cancellation, of our biggest fundraiser of the year - accounting for over 30% of our annual income.</t>
  </si>
  <si>
    <t>COVID-19 is terrible for our community and the families we serve as over 80% of our families are experiencing poverty and the barriers they face exacerbate the impacts felt by the coronavirus. Transportation barriers combined with food insecurity mean our kids are going without food and the schools that are setup to mitigate this issue are not necessarily accessible enough for our students to access those meals provided. Kids being out of school and lacking that education and the arts education we provide means to significant learning loss, stress and trauma for them and their families, and a loss of the important, regular socialization they typically receive through school and through their time at DREAMS.</t>
  </si>
  <si>
    <t>Reimbursement for paid sick leave for staff, reimbursement for unemployment benefits and extension of unemployment benefits, would all be very beneficial.</t>
  </si>
  <si>
    <t>To health and human services agencies and to nonprofits like ours, which will be severely impacted by COVID-19's impacts on our fundraising efforts, to include the postponement and potentially cancellation of our largest fundraiser of the year - expected to bring in over 30% of our annual income.</t>
  </si>
  <si>
    <t>No. Thank you very much for all you do and for your advocacy for North Carolina's nonprofits!</t>
  </si>
  <si>
    <t>Kevin Blackburn</t>
  </si>
  <si>
    <t>DREAMS Center for Arts Education</t>
  </si>
  <si>
    <t>kevin.blackburn@dreamswilmington.org</t>
  </si>
  <si>
    <t>910-228-7116</t>
  </si>
  <si>
    <t>174.109.181.191</t>
  </si>
  <si>
    <t>People are not able to attend our free NAMI classes and/or support groups, which is a significant loss. Not all of our grassroots affiliates have the time or other resources to offer online activities.</t>
  </si>
  <si>
    <t>Extension of contract period to help us meet our grant goals and give people the trainings we promised them as soon as possible.</t>
  </si>
  <si>
    <t>Testing kits, if they are as hard to find as the news has been reporting.</t>
  </si>
  <si>
    <t>Can't think of anything.</t>
  </si>
  <si>
    <t>Wake (serve all 100)</t>
  </si>
  <si>
    <t>68.235.242.213</t>
  </si>
  <si>
    <t>As a Boys &amp; Girls Club we provide after-school and summer youth development programs for the children in our community. These programs are low cost so that parents can work and spend their hard earned dollars on other critical needs (housing, food, transportation, clothing, etc.) With schools closed and the Club closed we are concerned that many of our families will go without an income (due to the lack of available childcare), putting a significant strain on their finances. We're also concerned about the well-being of the children in our community. Many of them might be left at home alone if parents must report to work. There are a number of organizations in our community working hard to ensure that these children do not go without food, and we are thankful for that.</t>
  </si>
  <si>
    <t>If the government provided nonprofits with funds to pay our employees sick leave, that would be incredible. We don't offer that benefit to our part-time employees and are balancing wanting to care for our employees by paying them, while at the same time not having available funds to pay them. We want to avoid laying staff off.</t>
  </si>
  <si>
    <t>Employee salaries. If staff are not paid then they will need to utilize other government resources. However, if they continue to receive their regular pay, then they can continue to provide for themselves and their families.</t>
  </si>
  <si>
    <t>Information regarding funding sources or legislation that has been passed regarding HR guidelines/employee pay, etc.</t>
  </si>
  <si>
    <t>Sarah Rae St. Marie</t>
  </si>
  <si>
    <t>Boys &amp; Girls Club of Transylvania County</t>
  </si>
  <si>
    <t>47.37.210.123</t>
  </si>
  <si>
    <t>food shortage</t>
  </si>
  <si>
    <t>We provide free access to nutritious foods and wellness education. We have suspended our in person education programs but are still providing food to a growing number of people. We are seeing a decrease in the amount of food available for emergency via local food bank and retail stores. We are working to connect with farmers that are severely impacted by this situation and figuring out ways we can compensate them for the food that the community so desperately needs at this time. We work with marginalized, food insecure individuals and families</t>
  </si>
  <si>
    <t>reimbursement for sick leave for staff and unemployment benefits if it comes down to us having to close our doors. We are not there yet as we provide a critical need for food in the community</t>
  </si>
  <si>
    <t>Food support, we need to direct our money to farmers, growers in the food supply chain to make this food available to the communities we serve AND to financially support the non profits  that are distributing it.</t>
  </si>
  <si>
    <t>Non profits need more clear and transparent communication from funders as to how they are responding to this crisis and how it impacts the grant process .In real time</t>
  </si>
  <si>
    <t>Allison Casparian</t>
  </si>
  <si>
    <t>Bounty &amp; Soul</t>
  </si>
  <si>
    <t>ali@bountyandsoul.org</t>
  </si>
  <si>
    <t>76.203.139.91</t>
  </si>
  <si>
    <t>Ensembles cannot rehearse together. Visual art programs have been halted - most in high poverty schools/populations.</t>
  </si>
  <si>
    <t>Unemployment benefits extended to musicians would be so helpful.</t>
  </si>
  <si>
    <t>Contract, part time, temporary workers who have had to leave jobs for the good of the public health.</t>
  </si>
  <si>
    <t>71.68.85.149</t>
  </si>
  <si>
    <t>people are biking and walking more as families and in their own neighborhoods.  When they event is over, will they feel the same?</t>
  </si>
  <si>
    <t>96.36.98.182</t>
  </si>
  <si>
    <t>Interruption of services to adults with   intellectual and developmental disabilities and direct care staff, resulting in a loss of employment, training and wages.</t>
  </si>
  <si>
    <t>Software and hardware (laptops) for telecommuting, reimbursement of wages and loss of use.</t>
  </si>
  <si>
    <t>Non-profits.</t>
  </si>
  <si>
    <t>Disruption of services, particularly the IDD population may create additional behaviors. Routine is a very important step in stabilization. Also, increased stress on staff due to the uncertainty of wages and benefits during closure period.</t>
  </si>
  <si>
    <t>Shawn Poe</t>
  </si>
  <si>
    <t>Chatham Trades, Inc.</t>
  </si>
  <si>
    <t>spoe@chathamtrades.org</t>
  </si>
  <si>
    <t>919-663-3481 ext. 103</t>
  </si>
  <si>
    <t>108.65.62.127</t>
  </si>
  <si>
    <t>Our clients are already experiencing food shortages. The students we serve are receiving (with our assistance) WCPSS lunch/breakfasts, but their families are suffering. Several family members are concerned that their jobs will disappear.</t>
  </si>
  <si>
    <t>Unemployment benefits for our 1099 workers.</t>
  </si>
  <si>
    <t>Small businesses (including nonprofits) grants to keep employees paid.</t>
  </si>
  <si>
    <t>Keep the info coming</t>
  </si>
  <si>
    <t>Joe Burmester</t>
  </si>
  <si>
    <t>Loaves and Fishes Ministry, Inc.</t>
  </si>
  <si>
    <t>jburmester@LAFChildren.org</t>
  </si>
  <si>
    <t>74.206.82.245</t>
  </si>
  <si>
    <t>Our Latinx youth leadership and college attainment program for high school students has suspended all its activities - no meetings, tutoring or field trips. This will impact youths ability to gradutate and apply for college.   Our direct services to Latinx immigrants and their families are not only being offered over the telephone or email. We generally offer information, referrals, problem solving, filling out forms and advocacy. Some services will not be possible to render over the phone.   Many of our community members are undocumented and don't have access to health care or any government benefits. Many work jobs that don't offer sick leave.</t>
  </si>
  <si>
    <t>All of the mentioned! We need access to Zoom or similar technology, we need help to reimburse sick leave for staff as this crisis continues - a few weeks we can handle, but a few months it's impossible.</t>
  </si>
  <si>
    <t>I think that funds should go directly to needy families and to organizations that provide financial assistance to the needy and are able to assist undocumented immigrants as well.</t>
  </si>
  <si>
    <t>Advice on how to coordinate a community response and help community members at the same time as we're trying to stay away from each other.</t>
  </si>
  <si>
    <t>ilana dubester</t>
  </si>
  <si>
    <t>Hispanic Liaison / El Vínculo Hispano</t>
  </si>
  <si>
    <t>ilana@evhnc.org</t>
  </si>
  <si>
    <t>71.217.181.159</t>
  </si>
  <si>
    <t>Due to COVID-19, we will be unable to offer any of our normal in-person educational ceramics activities. Additionally, our visitor base typically includes people from numerous other states and countries. As we are currently closed to the public and people are curtailing travel, we are unable to provide in-person informational services as well.</t>
  </si>
  <si>
    <t>Reimbursement for paid sick leave for staff and the extension of unemployment benefits would be helpful. Relief funding for a portion of loss of normal revenue would be helpful. Our organization, for example, expects to experience at least $18,000+ in terms of lost revenue and fundraising by June 30.</t>
  </si>
  <si>
    <t>That's a very complicated question because there are so many areas in which such funding will be needed if/as the COVID-19 situation drags for an extended period of time. Humanitarian efforts, of course. If some degree of funding isn't allocated to the arts though, NC's arts, history, and culture segment will suffer extensively.</t>
  </si>
  <si>
    <t>Not that I can think of at the moment. Just keep us posted on opportunities for assistance as best you can. Thank you.</t>
  </si>
  <si>
    <t>Lindsey Lambert</t>
  </si>
  <si>
    <t>North Carolina Pottery Center</t>
  </si>
  <si>
    <t>director@ncpotterycenter.org</t>
  </si>
  <si>
    <t>336-873-8430</t>
  </si>
  <si>
    <t>107.13.209.182</t>
  </si>
  <si>
    <t>I think we will be delayed by a year in building Haven, the refuge for little girls rescued from sex trafficking.</t>
  </si>
  <si>
    <t>Toward building Haven.</t>
  </si>
  <si>
    <t>Hilda Vermilion</t>
  </si>
  <si>
    <t>The Mission Haven</t>
  </si>
  <si>
    <t>contact@themissionhaven.org</t>
  </si>
  <si>
    <t>75.109.123.226</t>
  </si>
  <si>
    <t>We provide music therapy services, music performances and recreational music services for community agencies - these are all canceled with no outsiders allowed in to facilities.     In person lessons for all ages and abilities and for emotionally fragile and normal functioning individuals are decreased and limited for safety. Many are not opting for online lessons. We cannot help our folks who need normalcy. Music therapy services are being suspended when they are needed most.  Fundraising, musical petting zoos and performances are canceled, impacting the community and our agency.</t>
  </si>
  <si>
    <t>Free access to telecommuting software  Reimbursement for paid sick leave and lost income  Loss of agency income from planned fundraising and programs</t>
  </si>
  <si>
    <t>Small local agencies who do not have access to corporate overhead funding</t>
  </si>
  <si>
    <t>-Webinars for how to provide online services  -Resources for online services pertinent to arts services  -As a music therapist specializing in Performance Wellness for performing artists (professional and amateur) and trained in crisis management, I'd be happy to be of service where and when needed</t>
  </si>
  <si>
    <t>Cheryl Stephenson</t>
  </si>
  <si>
    <t>Music Academy of Eastern Carolina</t>
  </si>
  <si>
    <t>stephensonc@musicacademy.org</t>
  </si>
  <si>
    <t>252-353-6232 or 252-531-1809</t>
  </si>
  <si>
    <t>98.26.208.118</t>
  </si>
  <si>
    <t>While EMF's programs/performances take place in June, July and August Drop, March, April and May are important months for us as we plan our summer festival.  Already, we can see a slowdown in student enrollment/registration, season subscription ticket sales, and annual fund contributions.  Staff is working hard to maintain equilibrium and to reaffirm our commitment to students, donors, ticket buyers, faculty and our partner organizations.</t>
  </si>
  <si>
    <t>Should our spring funding streams (student enrollment, ticket sales, philanthropic donations) drop precipitously, EMF may be forced to lay off employees or suspend operations later this spring.</t>
  </si>
  <si>
    <t>Staff salaries and health insurance payments.</t>
  </si>
  <si>
    <t>Chris Williams</t>
  </si>
  <si>
    <t>Eastern Music Festival</t>
  </si>
  <si>
    <t>cwilliams@easternmusicfestival.org</t>
  </si>
  <si>
    <t>540-817-5135 (cell)</t>
  </si>
  <si>
    <t>173.189.179.177</t>
  </si>
  <si>
    <t>We serve homeless and impoverished children in 6 counties.  Our biggest population we serve is through the school districts and in homeless shelters. With schools being closed, we can not serve that population, so this children are going without snack bags, hygiene, literacy items' tc because we can't get them to them.  Many of the shelters we serve have asked us to stop programming because they don't want additional people in the shelters.  With so many people out of work, I feel like our service numbers are going to increase exponentially over the next several months but also realizing our donations will likely go down, so how do we keep staff afloat but also serve higher numbers when donations are down.</t>
  </si>
  <si>
    <t>Reimbursement for lost pay would be a huge benefit and extension of unemployment benefits.</t>
  </si>
  <si>
    <t>To non-profits so that we can continue to meet the demand during and after all this is over.</t>
  </si>
  <si>
    <t>Just as many links to funding as possible and government aid that we may not know about.</t>
  </si>
  <si>
    <t>Tisha Margraves</t>
  </si>
  <si>
    <t>Bright Blessings</t>
  </si>
  <si>
    <t>tisha@brightblessingsusa.org</t>
  </si>
  <si>
    <t>704-846-2329</t>
  </si>
  <si>
    <t>75.110.224.176</t>
  </si>
  <si>
    <t>We are an arts council and gallery to a community of 109,000 people, that provides a vast array of programs which we have now ceased for at least 'til the end of the month.  Artists will not be able to sell their work, performances which are a revenue source for us will not be held and we have had to reschedule a number of fundraisers that we have already invested a significant amount of time and money.  Employees will have to utilize their PTO and some don't have enough accrued.</t>
  </si>
  <si>
    <t>Reimbursement for paid sick leave and extension of unemployment benefits would provide significant relief for our employees.</t>
  </si>
  <si>
    <t>It would be most helpful for employees.</t>
  </si>
  <si>
    <t>None currently unless we learn more about the virus.</t>
  </si>
  <si>
    <t>Eileen Bress</t>
  </si>
  <si>
    <t>Craven Arts Council &amp; Gallery, Inc.</t>
  </si>
  <si>
    <t>director@cravenarts.org</t>
  </si>
  <si>
    <t>252-638-2577</t>
  </si>
  <si>
    <t>174.24.172.153</t>
  </si>
  <si>
    <t>Cancellation of annual fundraising activities</t>
  </si>
  <si>
    <t>Children receiving snacks in after school mentoring  Most clients do not have internet access for victual activities  Most clients are low income families  Some merchants have increased prices on needed health related items</t>
  </si>
  <si>
    <t>Not at this time  No paid staff at this time</t>
  </si>
  <si>
    <t>Evelyn A. Troy</t>
  </si>
  <si>
    <t>Victory Works</t>
  </si>
  <si>
    <t>Columbus, NC</t>
  </si>
  <si>
    <t>etroy1@embarqmail.com</t>
  </si>
  <si>
    <t>66.191.181.82</t>
  </si>
  <si>
    <t>Refunds for cancelled events</t>
  </si>
  <si>
    <t>Non-profit performing arts organization. Cancelled shows, refunds to patrons, layoffs. Loss of revenue for prepaid royalties, equity contracts.</t>
  </si>
  <si>
    <t>First to health care workers, patients and families. Then all the small business that will not be able to survive.</t>
  </si>
  <si>
    <t>None that I am aware of at this time. Overloaded with information currently.</t>
  </si>
  <si>
    <t>174.19.102.212</t>
  </si>
  <si>
    <t>Early childhood mental health and education services to children (0-5), families, and providers. Developmental Day Centers and Early Head Start services are not operating currently - learning activities are being provided virtually to families. Early Childhood Mental Health Consultation and support services are being provided virtually. Therapists are using CDC and NC ITP guidelines to continue to provide supports and services to children and families. Parenting education classes are being held virtually. Many of the families who are not able to be in the center will no longer be receiving much needed early intervention supports and therapies. The families may be experiencing higher levels of stress due to children being home, and possibly being unable to work because of this or because of fear of bringing COVID-19 home to children with significant medical/special needs. Families may rely on the food from the center and parenting classes to feed the children and themselves, as well as the support from other parents and staff. Caregivers whose centers are still open will be receiving consultation virtually, which is beneficial. However, it is not as impactful as having someone come in to the classroom and model strategies. This may lead to increased stress and challenge for the providers. As stress increases, immunity decreases, which during this time can be scary and result in extended time not working, reduced income, and increased stress.</t>
  </si>
  <si>
    <t>We are lucky enough to have telecommuting software (Zoom) through our agency. Extension of unemployment benefits, reimbursement for paid sick leave for staff, as well as financial support for services that are unable to take place thereby not providing needed revenue (such as therapies and exceptional children supports in the developmental day centers). Additionally, reimbursement for services that are able to be provided such as drive-by to pick up meals for families participating in virtual classes, reimbursement for therapy services being provided to families who are under- or uninsured, especially if this is because they have had to stop working or lost their employment because of COVID-19.</t>
  </si>
  <si>
    <t>Supporting families and individuals who have lost employment or are unable to work, and do not have benefits to support them. (Food, shelter, clothing, etc.) Supporting agencies who are providing services to the families mentioned.</t>
  </si>
  <si>
    <t>Lara Kehle</t>
  </si>
  <si>
    <t>KidSCope (an agency withing Chapel Hill Training Outreach Project, Inc.)</t>
  </si>
  <si>
    <t>Chatham and Orange</t>
  </si>
  <si>
    <t>LKehle@kidscope.chtop.org</t>
  </si>
  <si>
    <t>919-358-9270</t>
  </si>
  <si>
    <t>45.18.35.200</t>
  </si>
  <si>
    <t>I expect the Latino/Hispanic community to be heavily impacted by the disruption of COVID-19.  We anticipate this community to be the hardest economically impacted in the nation.</t>
  </si>
  <si>
    <t>free access telecommuting software, rent payments, staff salaries</t>
  </si>
  <si>
    <t>Health, meal support, salary stipend, business owner and family tax credits</t>
  </si>
  <si>
    <t>Diamante, Inc. (Arts &amp; Cultural Center)</t>
  </si>
  <si>
    <t>96.37.201.84</t>
  </si>
  <si>
    <t>This will impact our open support groups in the community, court advocacy for DVPO's due to confusion about court system, in person crisis counseling because most businesses are closed in town. We expect an increase in Domestic Violence due to the strain of limited resources and increased family contact while children being out of school and parents out of work. We expect an increase in financial assistance applications due to lack of funds during the Covid-19 state of emergency shut downs. We also expect an increase in requests for assistance with toiletries, paper products, food, and hygiene products. We anticipate that all of these things will lead to an increase in requests for emergency shelter.</t>
  </si>
  <si>
    <t>Yes free access to telecommuting software, reimbursement for paid sick leave, and more clarity supporting DV- shelters about grant guidlines and the Covid-19 virus.</t>
  </si>
  <si>
    <t>To those who are forced out of work due to shut downs, funds for childcare, to those agencies providing assistance to the community during the state of emergency and shut downs</t>
  </si>
  <si>
    <t>Jennifer Beaty</t>
  </si>
  <si>
    <t>New HOPE of McDowell</t>
  </si>
  <si>
    <t>fsmc2008@yahoo.com</t>
  </si>
  <si>
    <t>75.136.246.34</t>
  </si>
  <si>
    <t>Currently we have necessary supplies but if masks and gloves become short supply we wil need a resource for those items.</t>
  </si>
  <si>
    <t>We provide free medications and assistance in enrolling patients in manufacturer's Assistance Programs. Most medications used are for chronic health concerns. We serves residents of Chatham County who present at 200% of the Federal Poverty level. Currently there has been no interruption in our services.</t>
  </si>
  <si>
    <t>If the need for antiviral medications become available, then supplying our Pharmacy with those needed medications could become critical.</t>
  </si>
  <si>
    <t>Feeding those who rely on individual county's meal assistance programs. Food and medications are critical for those affected by agency cutbacks</t>
  </si>
  <si>
    <t>None now</t>
  </si>
  <si>
    <t>Lynn Glasser</t>
  </si>
  <si>
    <t>Chatham Cares Community Pharmacy</t>
  </si>
  <si>
    <t>chathamcares@embarqmail.com</t>
  </si>
  <si>
    <t>919-663-0177</t>
  </si>
  <si>
    <t>98.69.136.135</t>
  </si>
  <si>
    <t>A good portion of our services involve either in-person workshops or one-on-one site visits and consultations. We are scrambling to shift from in-person to remote, either via webinars or FaceTime, etc., but a large portion of the population we serve is older and rural, and thus either do not have a good understanding of how technology works, and/or their internet access is poor and cannot support things like video conferencing. As well, if some services are cancelled, it will have a direct adverse financial impact to our member population. A lot of our members are farmers and they are going to lose sales due to farmers' market closure, or if they cannot get approved for sales to wholesale markets. Many of our services are specifically to help increase market access, and we are worried about the adverse impact COVID-19 will have on small farmers, small restaurants, and other food related businesses that work on tight margins.</t>
  </si>
  <si>
    <t>We are very lucky that the majority of our staff can work from home, although we will have to curtail a lot of our activities. The main worry is that if we are unable to complete deliverables, our funders will discontinue payments, which will eventually dry up all of our unrestricted funds as we use them up instead of grant funding. At that point, we will have trouble continuing to pay our staff at all. Reassurance from funders that a reasonable change in deliverables to accommodate the need to maintain social distancing and remote work (i.e. no in-person events) would still fulfill the terms of our contracts would be a big help.</t>
  </si>
  <si>
    <t>Financial support for those most vulnerable, whether that be direct financial aid, forgiveness of debt, temporary halt on rent or utilities...anything that will enable people without a financial safety net to be able to stay home and still feed and take care of their families, especially if they are totally unable to work (ex: hourly workers whose business has closed or laid off employees).</t>
  </si>
  <si>
    <t>172.74.73.67</t>
  </si>
  <si>
    <t>The ability to provide services for individuals that are born with Down syndrome and their families.</t>
  </si>
  <si>
    <t>Extension of leave benefits and staff salaries. Our events that are being cancelled are the primary source of income to cover our overhead expenses.</t>
  </si>
  <si>
    <t>To supporting smaller non-profits</t>
  </si>
  <si>
    <t>I think the amount of information out there is enough. We have used your information to help prepare our families.</t>
  </si>
  <si>
    <t>Christina Reaves</t>
  </si>
  <si>
    <t>North Carolina Down Syndrome Alliance</t>
  </si>
  <si>
    <t>christina@ncdsalliance.org</t>
  </si>
  <si>
    <t>208.104.130.160</t>
  </si>
  <si>
    <t>24.196.198.1</t>
  </si>
  <si>
    <t>Adult education (ESOL, basic literacy, HSE prep): we anticipate the biggest impact on our clients will be financial, as most of them work in the tourist/service industry and will be laid off.</t>
  </si>
  <si>
    <t>toward helping low-income folks meet their basic needs</t>
  </si>
  <si>
    <t>71.135.5.170</t>
  </si>
  <si>
    <t>Now is the busiest time for field trips and other educational opportunities and we are no longer opened to the public. School aged children and general public. STEM education via tours.</t>
  </si>
  <si>
    <t>Since we are losing about 60% of our budget due to the lack of tours and field trips, additional non restricted resources would be helpful.</t>
  </si>
  <si>
    <t>General operating expenses to cover staffing</t>
  </si>
  <si>
    <t>Susan King Cope</t>
  </si>
  <si>
    <t>Carolina Tiger Rescue</t>
  </si>
  <si>
    <t>susankingcope@carolinatigerrescue.org</t>
  </si>
  <si>
    <t>107.15.249.244</t>
  </si>
  <si>
    <t>We are a membership organization for domestic violence service providers. We can work remotely 95% of the time. Shelter staff cannot. We are working to find the best ways to support the members with information and advocacy, but it doesn't feel like enough. And being quarentined or socially isolating with someone who abuses you while firearm sales are going up....we are very concerned.</t>
  </si>
  <si>
    <t>Everything you mentioned. It would also help if it were possible to receive some money up front rather than via reimbursement. If cash flow was an issue for organizations before COVID-19 this will complicate matters.</t>
  </si>
  <si>
    <t>Healthcare first (including research on treatment and a vaccine) then salaries and paid time off for everyone so people can continue on.</t>
  </si>
  <si>
    <t>Connect with the community foundations to encourage emergency grants.</t>
  </si>
  <si>
    <t>75.110.65.145</t>
  </si>
  <si>
    <t>We are a nonprofit swim team that serves eastern NC for ages 5-18. Our main revenue comes from monthly dues billed each month. Given the current situation, we are unable to practice in the pool, which means we will be unable to bill for monthly dues beginning in April.</t>
  </si>
  <si>
    <t>Yes to all mentioned above and delay payment of credit card bill with out penalty.</t>
  </si>
  <si>
    <t>To help those who are helping people directly with COVID-19 and those who are providing resources to direct contacts and to those providing needed goods to the community (food, school supplies, safe spaces).</t>
  </si>
  <si>
    <t>Kelly Reed</t>
  </si>
  <si>
    <t>reedk1121@me.com</t>
  </si>
  <si>
    <t>172.72.76.64</t>
  </si>
  <si>
    <t>173.93.79.37</t>
  </si>
  <si>
    <t>We serve 45 people returning from prison on a residential campus.</t>
  </si>
  <si>
    <t>Employment benefits, and supplies</t>
  </si>
  <si>
    <t>Information specific to transitional living campus</t>
  </si>
  <si>
    <t>Frankie Roberts</t>
  </si>
  <si>
    <t>LINC Inc</t>
  </si>
  <si>
    <t>froberts@lincnc.org</t>
  </si>
  <si>
    <t>97.82.238.65</t>
  </si>
  <si>
    <t>As a musician, the numerous restrictions make it impossible to perform for a living.</t>
  </si>
  <si>
    <t>Hospitals and their labs</t>
  </si>
  <si>
    <t>Ryan Crabtree</t>
  </si>
  <si>
    <t>Crabtree Music</t>
  </si>
  <si>
    <t>Crabtreebass@gmail.com</t>
  </si>
  <si>
    <t>97.89.156.75</t>
  </si>
  <si>
    <t>We are the designed arts agency for Buncombe County. Many arts professionals are already out of work, and it looks like many arts organizations will probably be forced to shut their doors permanently before this is over.</t>
  </si>
  <si>
    <t>funding is the biggest area of need right now, but resources to share with unemployed artists would be appreciated</t>
  </si>
  <si>
    <t>I would like to see part of this funding going to help the many arts organizations that are suffering from event cancellations and closures. The NEA just put out a great report on the important role the arts play in our economy: https://www.arts.gov/news/2020/during-economic-highs-and-lows-arts-are-key-segment-us-economy?utm_source=SM&amp;utm_medium=FB&amp;utm_campaign=NEWS_BEAReleaseMar2020_FB</t>
  </si>
  <si>
    <t>Katie Cornell</t>
  </si>
  <si>
    <t>Asheville Area Arts Council</t>
  </si>
  <si>
    <t>katie@ashevillearts.com</t>
  </si>
  <si>
    <t>137.119.55.176</t>
  </si>
  <si>
    <t>Supplemental Free Meal program stopped to avoid too many people in the facility.</t>
  </si>
  <si>
    <t>Meals on Wheels and free meals once a week have been cancelled.</t>
  </si>
  <si>
    <t>Free grocery pickup</t>
  </si>
  <si>
    <t>No we will be ok and continue when risk of transmission is acceptable and panic ends.</t>
  </si>
  <si>
    <t>Daniel K Wells</t>
  </si>
  <si>
    <t>Saluda Senior Center Inc</t>
  </si>
  <si>
    <t>wellsd@rsnet.org</t>
  </si>
  <si>
    <t>174.99.163.178</t>
  </si>
  <si>
    <t>We serve no to low-income populations already experiencing financial crisis. We assist them with Nutrition &amp; Wellness (Food Pantry); Supportive Case Management; Life Skills Classes &amp; Groups; and, Financial Crisis Assistance. The impact of COVID-19 has already caused food shortages and significant financial strain on our ministry. Primary funding source is our thrift store, which we had to close.</t>
  </si>
  <si>
    <t>As I am preparing to lay off approximately 15 staff members, I would like to see an extension of unemployment benefits without charging it back to my nonprofit. My organization is direct service. Working from home is not an option.</t>
  </si>
  <si>
    <t>Hospitals, ventilators, medication, increased access to food, unemployment benefits, etc. People need their basic needs met in order to feel safe to weather this storm.</t>
  </si>
  <si>
    <t>Please keep advocating for us!</t>
  </si>
  <si>
    <t>Donna Pygott</t>
  </si>
  <si>
    <t>North Raleigh Ministries</t>
  </si>
  <si>
    <t>75.15.166.47</t>
  </si>
  <si>
    <t>Our semester school has gone to remote learning and we are having to retool all lessons.  We run a summer camp and believe we are going to see many families withdrawing their registrations. There is the potential we may not be able to run program this summer.</t>
  </si>
  <si>
    <t>Reimbursement for continuing to pay staff who have no duties they can perform remotely.  Reimbursement for extended  sick leave.  Free access to strong telecommuting software.</t>
  </si>
  <si>
    <t>Paid sick leave  Infrastructure support</t>
  </si>
  <si>
    <t>Noni Waite-Kucera</t>
  </si>
  <si>
    <t>Eagle's Nest Foundation</t>
  </si>
  <si>
    <t>noni@enf.org</t>
  </si>
  <si>
    <t>64.128.63.237</t>
  </si>
  <si>
    <t>We provide access to tools and technology. None of our members have access to these resources at this time, and some of our members rely on these resources for their small business.</t>
  </si>
  <si>
    <t>104.138.148.57</t>
  </si>
  <si>
    <t>We have had to decrease our shelter capacity upon recommendation from the health department.  This means there are fewer beds for homeless families in our community.</t>
  </si>
  <si>
    <t>extended unemployment benefits and UBI</t>
  </si>
  <si>
    <t>99.85.27.145</t>
  </si>
  <si>
    <t>We advocate for access to reproductive health care, including abortion access, and we are entering a very busy time with a major election 8 months away. As a small (3 person) organization with little tech savvy, we are scrambling to figure out how to engage with our community virtually, and help them remain focused on the importance of the upcoming elections. We had plans to engage with members across the state at house parties/community meetings, rallies, town halls, and public meetings, and will need to be flexible with these plans for some time moving forward.     We also had to cancel our annual event (scheduled for early May) which was our biggest C4 fundraiser for the year, and we are now working on a virtual campaign to make up that funding.    With a recession looming and made worse by the pandemic, we are also concerned how that will impact our fundraising (we receive all private donations/grants).</t>
  </si>
  <si>
    <t>Free access to telecommuting software and other tech for on-line organizing, as well support (consulting/material) on best practices for virtually building community. Resources for fundraising during emergency situations. Resources for upgrading our technology.</t>
  </si>
  <si>
    <t>To people who are directly impacted by the virus, including patients, health care workers; and also to those most impacted by the economic disruption, like low wage workers.</t>
  </si>
  <si>
    <t>Please share whatever comes your way!</t>
  </si>
  <si>
    <t>75.177.142.207</t>
  </si>
  <si>
    <t>Na</t>
  </si>
  <si>
    <t>Unemployment extension</t>
  </si>
  <si>
    <t>Waive rent payments</t>
  </si>
  <si>
    <t>Services  for becoming remote ready</t>
  </si>
  <si>
    <t>74.218.240.2</t>
  </si>
  <si>
    <t>The Charlotte Symphony Orchestra (CSO) is the largest performing arts organization, and arts employer, in the region. The CSO has postponed 11 concerts, and cancelled countless hours of coaching and master classes for students in the Charlotte Mecklenburg Schools (CMS) system.    One of our cancelled programs was our most-anticipated education events of the year: Link Up, a program of Carnegie Hall’s Weill Music Institute, pairs the CSO with students in grades 3–5 at schools across the community to explore orchestral repertoire through a hands-on music curriculum. In addition to students from 18 schools around the Charlotte region, Link Up brings students from Lancaster and Chester County, SC, into the Belk Theater. Of the nine participating Lancaster County Elementary Schools, five have 90% or more free or reduced lunch recipients. The US Census Bureau reports that 23.4% of the Chester County population live below poverty level, and all of the participating Chester elementary schools have 80% or more free or reduced lunch recipients.     For some 4500 students, these experiences are the beginning of a lifetime love of music.    Most distressingly, since local churches and recreation centers are closed, the CSO has had to cancel both the Youth Orchestras and Project Harmony - the CSO’s El Sistema-inspired free after-school ensemble music program, aimed at fostering skill development and personal empowerment in the youth of Charlotte, NC.     Each Project Harmony site has its own expectations, boundaries, and culture – with blends of cultures within each site. At Amity Presbyterian Church, the East Charlotte site, students represent more than 20 countries, many of them Hispanic or Latinx, and 45% of students are learning English as a second language. The South Charlotte site at St. Andrew’s United Methodist Church has a blend of Caucasian, African-American, and Hispanic/Latinx children.    Greater Mt. Sinai Baptist, the new West Charlotte site, is situated among four Title I schools in a predominantly African-American neighborhood. University City United Methodist Church sits amid four Title I elementary schools, averaging 54.7% African-American and 32.5% Latinx student populations.    Many CMS students lack adequate access to music in the classroom due to insufficient school funding at both the local and state level. The CSO meets these needs by providing children of all ages and upbringings a transformative musical experience, with interactions such as personalized instruction, bringing music into the classroom, and opportunities to attend live CSO concerts. These programs are vital to improving long-term student success, and expanding access to arts and cultural experiences for the entire Charlotte community.</t>
  </si>
  <si>
    <t>Emergency funding to offset business interruption and recoup lost revenue will help pay the musicians and staff salaries.</t>
  </si>
  <si>
    <t>While recognizing that front-line responders and direct-service health &amp; human service organizations are rightly getting attention during this time of crisis, the arts and culture sector employs a vast number of individuals across the state. One of the main economic drivers for tourism dollars in NC is entertainment, bolstering hospitality industry employees and enabling artists to earn a living through their craft. If the state wishes to recover with a rapidity commensurate with which the coronavirus has hobbled it, then investing in the arts and culture sector is a wise move.</t>
  </si>
  <si>
    <t>* Information on Arts &amp; Cultural Organization COVID-19 funding (not just for individual artists).  * Guidance on Federal, State, and Local infusions of capital</t>
  </si>
  <si>
    <t>24.74.156.179</t>
  </si>
  <si>
    <t>Difficult decisions regarding how much to pay employees/contractors</t>
  </si>
  <si>
    <t>Symphony concerts are not considered "vital services," and also carry maximum risk as they are typically gatherings of more than 100 persons.   Our typical audience member is over 60, or exactly what is described as "highest risk individual".  We are likely to be required to cancel our events until well after the coronavirus scare is over.</t>
  </si>
  <si>
    <t>We desperately need access to FREE online meeting software and the training necessary to use it.  Our Boards will not be able to meet safely for months.</t>
  </si>
  <si>
    <t>I am interpreting this question as generally, not necessarily related to the Arts.  I would like to see it used specifically for the UNEMPLOYED.</t>
  </si>
  <si>
    <t>Our meeting rooms and gathering places are now typically CLOSED.  Help us to figure out a way to keep our nonprofit boards connected and operating.  Thanks!</t>
  </si>
  <si>
    <t>Bill Bucher</t>
  </si>
  <si>
    <t>Salisbury Symphony, Inc.</t>
  </si>
  <si>
    <t>director@salisburysymphony.org</t>
  </si>
  <si>
    <t>98.101.25.236</t>
  </si>
  <si>
    <t>If we cannot hold public gatherings and cannot go into schools who have shut down, we cannot fulfill our mission to provide shoes to underprivileged children.</t>
  </si>
  <si>
    <t>Relief from payroll taxes, ease of SBA funding</t>
  </si>
  <si>
    <t>Non-profits who work in humanitarian aid</t>
  </si>
  <si>
    <t>Disaster preparedness models and business interruption plans and insurance for such</t>
  </si>
  <si>
    <t>Angela Carlson</t>
  </si>
  <si>
    <t>Samaritans Feet International</t>
  </si>
  <si>
    <t>acarlson@samaritansfeet.org</t>
  </si>
  <si>
    <t>704-200-2197</t>
  </si>
  <si>
    <t>24.199.237.130</t>
  </si>
  <si>
    <t>We provide EDI training to organizations (educational, government and corporate). In these times we are not an essential organization for the community to support, we also depend on training budgets within organizations which is probably going to dry up once this thing is over, as we are going to enter a recession/depression afterwards.</t>
  </si>
  <si>
    <t>IT/Technical assistance to get all staff prepared to work remote - this is such a big time suck for organizations without a technology team member (which is probably most nonprofit organizations)</t>
  </si>
  <si>
    <t>Whereever it is most needed, I am not sure where that is at the moment.</t>
  </si>
  <si>
    <t>Continue to share free resources, tools for working remote, self-care tips. Provide virtual opportunities for development directors (as well as EDs) to connect and build community and support each other.</t>
  </si>
  <si>
    <t>24.163.2.26</t>
  </si>
  <si>
    <t>Disruption to our clients in preparing for college - testing, academic instruction, college visits - the inability to prepare for their future</t>
  </si>
  <si>
    <t>We offer college access services so while we can continue to offer many of our programs virtually, our students and parents are not sure of their next steps because of school and college closures.</t>
  </si>
  <si>
    <t>More staff training on how to best engage students virtually is a need.  Hourly staff will see a decrease in their hours because we have had to decrease our programming.</t>
  </si>
  <si>
    <t>Staff training</t>
  </si>
  <si>
    <t>174.19.126.85</t>
  </si>
  <si>
    <t>Since our funding source is primarily a hotel tax, we are anticipating a substantial reduction in available funds for FY21, which will directly impact all 32 nonprofits that we support.</t>
  </si>
  <si>
    <t>Paid sick leave will be very helpful.</t>
  </si>
  <si>
    <t>Directly to individuals/staff.  Our best use of funds is to keep the economy moving.</t>
  </si>
  <si>
    <t>An overall grant/foundation listing of available funding will be very helpful in searching for new revenue streams.</t>
  </si>
  <si>
    <t>Greg Weber</t>
  </si>
  <si>
    <t>The Arts Council of Fayetteville-Cumberland County</t>
  </si>
  <si>
    <t>gregw@theartscouncil.com</t>
  </si>
  <si>
    <t>104.138.238.145</t>
  </si>
  <si>
    <t>At this point, all our patrons are dealing with the same impact.  Cannot leave their house, etc.    Piedmont Opera presents produces opera.  We have been forced to cancel our latest show, and may have to cancel more.</t>
  </si>
  <si>
    <t>I would hope the performing arts that have lost so much income would be included, but people that are loosing income need it worse.  As many have said - cash in the hands of those suffering.</t>
  </si>
  <si>
    <t>Not sure at this time.  Please keep in touch.</t>
  </si>
  <si>
    <t>James Allbritten</t>
  </si>
  <si>
    <t>Piedmont Opera</t>
  </si>
  <si>
    <t>jallbritten@piedmontopera.org</t>
  </si>
  <si>
    <t>67.213.62.251</t>
  </si>
  <si>
    <t>We are a Funder and we anticipate reduced funding to be able to grant</t>
  </si>
  <si>
    <t>Free up special funding for especially small United Ways</t>
  </si>
  <si>
    <t>local United Ways so it can be distributed where actually needed</t>
  </si>
  <si>
    <t>Melinda Beauchamp</t>
  </si>
  <si>
    <t>United Way of Davie County</t>
  </si>
  <si>
    <t>mbeauchamp@davieunitedway.org</t>
  </si>
  <si>
    <t>99.69.18.180</t>
  </si>
  <si>
    <t>Cancelled arts education events, cancelled community arts events</t>
  </si>
  <si>
    <t>Not that I know of</t>
  </si>
  <si>
    <t>For our organization, we want to help pay artists who are losing jobs due to the virus.</t>
  </si>
  <si>
    <t>Not that I know of. I guess sample messaging for small organizations to use as a template in communicating about cancelled events, due to the virus.</t>
  </si>
  <si>
    <t>24.199.246.30</t>
  </si>
  <si>
    <t>No face to face contact with patients, cancelled programming, cancelled fundraiser</t>
  </si>
  <si>
    <t>Reimbursement for staff.</t>
  </si>
  <si>
    <t>Small business</t>
  </si>
  <si>
    <t>Edie Reed</t>
  </si>
  <si>
    <t>Broad Street Clinic</t>
  </si>
  <si>
    <t>freeclinic@bizec.rr.com</t>
  </si>
  <si>
    <t>252-726-4562</t>
  </si>
  <si>
    <t>76.230.153.183</t>
  </si>
  <si>
    <t>access to food, healthcare and shelter</t>
  </si>
  <si>
    <t>reimbursement for extended sick leave</t>
  </si>
  <si>
    <t>access to food</t>
  </si>
  <si>
    <t>n/a</t>
  </si>
  <si>
    <t>Urban Ministries of Wake County</t>
  </si>
  <si>
    <t>98.24.168.218</t>
  </si>
  <si>
    <t>Wing Haven is a public garden serving all ages of the community including the health care community. Closing completely would impact us economically, but we are a resource in the community as a place of sanctuary and even more so in these uncertain times.</t>
  </si>
  <si>
    <t>paid sick leave</t>
  </si>
  <si>
    <t>general operating budget to offset the loss of income due to cancellations/closures</t>
  </si>
  <si>
    <t>Proactive ideas to keep donors engaged.</t>
  </si>
  <si>
    <t>Barrett Ranson</t>
  </si>
  <si>
    <t>Wing Haven Gardens</t>
  </si>
  <si>
    <t>barrett@winghavengardens.org</t>
  </si>
  <si>
    <t>69.77.136.2</t>
  </si>
  <si>
    <t>Interuption of our primary revenue stream, due to cancellations of public events at our theatre.</t>
  </si>
  <si>
    <t>operational overhead.</t>
  </si>
  <si>
    <t>64.53.10.14</t>
  </si>
  <si>
    <t>We are a food pantry and have concerns about staffing and distribution from Second Harvest.  We know our clients are in the target group for lost wages over the next couple of months and we expect to see number climb.  We also don't know how long we can sustain service and provide food at this time.</t>
  </si>
  <si>
    <t>We are all-volunteer so this doesn't applly.</t>
  </si>
  <si>
    <t>Subsidizing the lost wages of the hourly workers.</t>
  </si>
  <si>
    <t>Unknown at this time.</t>
  </si>
  <si>
    <t>Kathy Kovack</t>
  </si>
  <si>
    <t>Clemmons Food Pantry</t>
  </si>
  <si>
    <t>kathykovack@gmail.com</t>
  </si>
  <si>
    <t>208.180.197.151</t>
  </si>
  <si>
    <t>We are located in a titer one rural community.  We're dependent on fundraising/contributions to provide 90% of our operating budget of $330,000 with the remainder coming from local government.  We anticipate that there will be additional strain on local government and their contribution to us will lower.  Although we do have cash reserves its invested in our Endowment and would only take us through a month worth of operations even at a reduced level.</t>
  </si>
  <si>
    <t>all of the above plus help with general business expenditures, i.e. insurance, utilites, etc.</t>
  </si>
  <si>
    <t>daily operating expenses including salaries</t>
  </si>
  <si>
    <t>We are having a great deal of trouble locating cleaning supplies and hand sanitizer</t>
  </si>
  <si>
    <t>Sandy Landis</t>
  </si>
  <si>
    <t>Community Council for the Arts</t>
  </si>
  <si>
    <t>slandis@kinstoncca.com</t>
  </si>
  <si>
    <t>24.246.149.104</t>
  </si>
  <si>
    <t>Reduction in donation of items, reduction in case donations, delay of a fundraiser that supports children programming, and the temprorary closed of our thrift store,</t>
  </si>
  <si>
    <t>We provide services for domestic violence, sexual assault and human trafficking including an emergency shelter.  Decrease in donations and revenue with an increase in a demand for services especially emergency shelter. Closure of other essential services. Increase in client needs due to not being able to work. Decrease in staff while still being required to remain open to ensure continuation of service delivery.</t>
  </si>
  <si>
    <t>Paid leave including reimbursements for paid sick leave, access to additional electronic equipment for clients who are basically stuck in their rooms, flexibility with reporting requirements, flexibility related to funding.</t>
  </si>
  <si>
    <t>Essential services including shelters and most imporantly to the people who will be hurt most during mandatory closures yet often have no benefits.</t>
  </si>
  <si>
    <t>Updates on the new legislation and how it impacts local non profits, especially small non-profits who are required to reamain open.</t>
  </si>
  <si>
    <t>98.101.37.130</t>
  </si>
  <si>
    <t>Child Care Resource and Referral - we provide onsite coaching and mentoring to child care programs - staff are not going into programs across our 9 county region.  We are also canceling all face to face professional development opportunities for child care teachers/directors and canceling any outreach events that we have to help families who are searching for child care.</t>
  </si>
  <si>
    <t>Right now we are not planning to lay off any staff.  But ensuring that the state government honors agreements to pay staff who have had to suspend or limit work during this time.</t>
  </si>
  <si>
    <t>support for child care programs - they are still open and caring for the children of families who are required to work.  Covering the weekly costs of children who are enrolled in the program even if the program closes for two weeks, we will need these programs when every returns to work and don't want them to shut their doors forever.  They employ a large number of skilled and nonskilled workers in NC.</t>
  </si>
  <si>
    <t>Sample Policies - leave, telecommuting, etc.</t>
  </si>
  <si>
    <t>Katura Jackson</t>
  </si>
  <si>
    <t>Child Care Resource Center</t>
  </si>
  <si>
    <t>kjackson@ccrr.org</t>
  </si>
  <si>
    <t>We serve low income uninsured patients, many who have medically complex needs including chronic illnesses like diabetes.  Having a chronic illness puts you at risk for more severe symptoms related to COVID-19.  The population we serve also has the least financial resources to self-quarantine in the event they do exhibit symptoms or to reduce risk of exposure.</t>
  </si>
  <si>
    <t>reimbursement for paid sick leave or precautionary quarantine   reimbursement for services being provided to clients unrestricted funding to continue operations</t>
  </si>
  <si>
    <t>protective resources for the safety-net medical community to safely provide services.  Also, to ensure affordable/free testing and care for low income, uninsured populations</t>
  </si>
  <si>
    <t>A list of relief funding available and any community wide coordinated efforts to serve people in poverty.</t>
  </si>
  <si>
    <t>Kelly Musante</t>
  </si>
  <si>
    <t>Care Ring</t>
  </si>
  <si>
    <t>kmusante@careringnc.com</t>
  </si>
  <si>
    <t>107.13.19.26</t>
  </si>
  <si>
    <t>Decline in membership retention as members are unable to access benefits at closed organizations no longer offering services.</t>
  </si>
  <si>
    <t>The NC Museum of Natural Sciences provides science education and engagement experiences to all residents of North Carolina. Our Outreach program also provides these services to many other states.</t>
  </si>
  <si>
    <t>Free access to telecommuting software and reimbursement for paid sick leave for staff would help. We're also concerned about the ability to continue to pay staff with no revenue coming in.</t>
  </si>
  <si>
    <t>Guidance on how to change our messaging as we reach out to members and donors to ensure those relationships continue to move forward. Guidance on how to plan FY20-21 budgets and strategies to make up the significant loss in revenue we're seeing in Q3/4 of FY20 and potentially beyond.</t>
  </si>
  <si>
    <t>45.37.85.18</t>
  </si>
  <si>
    <t>24.172.0.154</t>
  </si>
  <si>
    <t>absence of horticultural programming, reduced facility usage and visitation</t>
  </si>
  <si>
    <t>general operating support normally covered by earned facility rental income</t>
  </si>
  <si>
    <t>normal operating costs</t>
  </si>
  <si>
    <t>John D Whisnant</t>
  </si>
  <si>
    <t>Paul J. Ciener Botanical Garden</t>
  </si>
  <si>
    <t>jwhisnant@pjcbg.org</t>
  </si>
  <si>
    <t>174.99.70.231</t>
  </si>
  <si>
    <t>developing ways private bar (lawyers) can help with unmet legal needs</t>
  </si>
  <si>
    <t>The NC Pro Bono Resource Center would be happy to help recruit attorneys help nonprofits with legal issues related to the corona virus.</t>
  </si>
  <si>
    <t>Sylvia Novinsky</t>
  </si>
  <si>
    <t>NC Pro Bono Resource Center</t>
  </si>
  <si>
    <t>sylvia@ncprobono.org</t>
  </si>
  <si>
    <t>919-890-1094</t>
  </si>
  <si>
    <t>24.224.78.201</t>
  </si>
  <si>
    <t>We are a community theater and the virus will have a huge impact on our programming.</t>
  </si>
  <si>
    <t>Access to remote teleworking programs, operating support since we've lost our sources of revenue</t>
  </si>
  <si>
    <t>Children's programs</t>
  </si>
  <si>
    <t>198.86.17.226</t>
  </si>
  <si>
    <t>We serve rural communities.  Low population density may mean less severe impact, however, rural is also home to more at risk populations.  Homework gap significant in some areas for some rural students.  Access to healthcare incredibly concerning.  Impact on small businesses a concern everywhere but the economy is already weaker in rural areas.We will focus our programmatic response on mitigating the impact to small businesses.</t>
  </si>
  <si>
    <t>Small business response should be a significant component.  There are 850,000 businesses in NC.  Every single one will be impacted in some way.  Some severely.</t>
  </si>
  <si>
    <t>Share best practices by nonprofits.  There's some innovative thinking happening out there on the ground and it needs to be shared.</t>
  </si>
  <si>
    <t>Patrick Woodie</t>
  </si>
  <si>
    <t>North Carolina Rural Center</t>
  </si>
  <si>
    <t>patrickwoodie@gmail.com</t>
  </si>
  <si>
    <t>66.57.233.22</t>
  </si>
  <si>
    <t>Having clients pay their mortgage/rent on time</t>
  </si>
  <si>
    <t>Unrestricted donations in general to cover overhead costs during this time.</t>
  </si>
  <si>
    <t>71.81.203.166</t>
  </si>
  <si>
    <t>Staff capacity to serve as partners are closed which creates increased demand for us. Additionally the competition for necessary supplies like sanitizing tools, gloves and toilet paper are difficult to financially and logistically to come by</t>
  </si>
  <si>
    <t>dire need for mobile showers and funding for cleaning and sanitation assistance. Disposable to-go containers for food service.</t>
  </si>
  <si>
    <t>day shelters and overnight shelters</t>
  </si>
  <si>
    <t>Cleaning agencies available to assist in sanitation of spaces that homeless community is accessing</t>
  </si>
  <si>
    <t>Kate Caton</t>
  </si>
  <si>
    <t>Homeward Bound</t>
  </si>
  <si>
    <t>kate@homewardboundwnc.org</t>
  </si>
  <si>
    <t>75.191.86.15</t>
  </si>
  <si>
    <t>66.193.77.197</t>
  </si>
  <si>
    <t>Economic impact, program impact. Youth development services, girls ages 5-17</t>
  </si>
  <si>
    <t>reimbursement for paid sick leave or vacation time taken due to COVID-19 constraints.</t>
  </si>
  <si>
    <t>financial support for those whose earning capacity was diminished by business closures,   financial support for organizations that depend on program fees and donations for revenue</t>
  </si>
  <si>
    <t>not at this time</t>
  </si>
  <si>
    <t>162.205.38.209</t>
  </si>
  <si>
    <t>Loss of fundraising event income</t>
  </si>
  <si>
    <t>Reduction in transportation to medical appointments  Increased social isolation  Reduction in physical activity</t>
  </si>
  <si>
    <t>reimbursement for paid sick leave for staff</t>
  </si>
  <si>
    <t>Services for the elderly and disadvantaged</t>
  </si>
  <si>
    <t>24.142.236.74</t>
  </si>
  <si>
    <t>Our biggest challenge is replacing our robust volunteer meal program that makes dinner for 15 to 25 families per night.  Volunteer manpower needs to be replaced with staff and resources (food donations) now need to be shopped for and purchased.  We have to limit the number of people who can stay with that reduces the family members trying to support the recovery of the child.</t>
  </si>
  <si>
    <t>Reimbursement for paid sick leave for staff and/or reimbursement for childcare for staff now that schools are closed.</t>
  </si>
  <si>
    <t>1. Help medical facilities treat the ill.  2. Help families forced out of work retain housing and receive support for food.   3. Long-term unemployment insurance benefits for those who need it.</t>
  </si>
  <si>
    <t>No. Thankfully I am part of an international organization and am getting the specific support I need from them.</t>
  </si>
  <si>
    <t>107.208.173.41</t>
  </si>
  <si>
    <t>Expect our residents (recovering from substance use disorders) will have trouble finding and maintaining employment</t>
  </si>
  <si>
    <t>Accelerating unemployment benefits to help residents provide for themselves and pay program fees.</t>
  </si>
  <si>
    <t>24.199.163.158</t>
  </si>
  <si>
    <t>emergency responders</t>
  </si>
  <si>
    <t>107.13.45.9</t>
  </si>
  <si>
    <t>Farmers are at risk of uninsured revenue loss due to closure of farmers' markets, disruption to livestock markets, etc. Our services that will be disrupted include direct technical assistance and educational opportunities to farmers, particularly small scale and limited resource producers in mostly rural areas.</t>
  </si>
  <si>
    <t>Access to free or reduced cost webinar platforms  Increased internet access and bandwith</t>
  </si>
  <si>
    <t>In the pockets of farmers who are small, diversified operations with limited marketing and sales outlets. Their crops and related revenue streams are typically under-insured or uninsured.  As an organization, we could use financial assistance to  cover basic operating expenses as we anticipate disruption to fundraising and event income.</t>
  </si>
  <si>
    <t>Organizational personnel policy recommendations to address illness of this scale.  Resources on event liability insurance to include lost revenue (my questions haven't really been answered by the resources I reviewed on your website).  Guidance on what our liability is as an organization if our staff infect our constituency.</t>
  </si>
  <si>
    <t>Jacob Leech</t>
  </si>
  <si>
    <t>Carolina Farm Stewardship Association</t>
  </si>
  <si>
    <t>jacob@carolinafarmstewards.org</t>
  </si>
  <si>
    <t>64.132.142.50</t>
  </si>
  <si>
    <t>The pandemic could be the final straw that breaks the camels back, meaning the accumulation of systemic  inequities that are largely responsible for the existence of human services organizations as mitigators of the effects of endemic social injustice.  We might actually entertain the adoption of social policies and public investments that provide all citizens/residents with the foundation and the opportunity to lead healthy, productive, and thriving personal, family, and civic lives.  Then again, if past shocks to the system are any indication, nothing may change.</t>
  </si>
  <si>
    <t>The coronavirus relief act is a step in the right direction - addressing some of the issues listed in the question.  Basically, the sources of funding listed need to recognize that in this crisis they need to ensure that existing funding continues to flow to nonprofits in order to maintain their organizational integrity so that they can weather the current crisis and emerge stronger financially.  This is particularly the case with nonprofits that have been perpetually funded at well below the cost of providing services.</t>
  </si>
  <si>
    <t>Keeping the organizations that are combating the effects of COVID-19 and/or are battered by COVID-19 financially sound.</t>
  </si>
  <si>
    <t>24.88.146.1</t>
  </si>
  <si>
    <t>Unrestricted income towards operations would be best. We rely on visitors to come into our space to provide revenue. All of our earned revenue sources are gone until we can reopen so unearned revenue is the only thing that will allow us to continue to keep staff.</t>
  </si>
  <si>
    <t>bailout money basically</t>
  </si>
  <si>
    <t>We have scrambled to find out more about furloughs, temporary layoffs, how to continue benefits, etc.</t>
  </si>
  <si>
    <t>70.62.83.154</t>
  </si>
  <si>
    <t>reduced services, reduced revenue, employee layoffs (we serve children with autism and their families via school and clinic services)</t>
  </si>
  <si>
    <t>extension of unemployment, reimbursement for paid sick leave, etc.</t>
  </si>
  <si>
    <t>paying employees who do not have work</t>
  </si>
  <si>
    <t>Selene Johnson</t>
  </si>
  <si>
    <t>ABC of NC</t>
  </si>
  <si>
    <t>selene.johnson@abcofnc.org</t>
  </si>
  <si>
    <t>71.71.30.147</t>
  </si>
  <si>
    <t>we do not have any current activities at this time.  Waiting to see if we have to cancel or postpone Mid April auditions.</t>
  </si>
  <si>
    <t>Next scheduled production is mid June.  If have to cancel will be a direct reduction in income.  Serve about 1,000 people.</t>
  </si>
  <si>
    <t>hospitals and medical facilities</t>
  </si>
  <si>
    <t>104.138.192.155</t>
  </si>
  <si>
    <t>tutoring  educator support  family engagement  live events</t>
  </si>
  <si>
    <t>104.13.15.201</t>
  </si>
  <si>
    <t>Lower available funds to do ministry and/or meet budgets</t>
  </si>
  <si>
    <t>Do everything possible to instill confidence in the government and economy.</t>
  </si>
  <si>
    <t>Employment</t>
  </si>
  <si>
    <t>144.121.129.138</t>
  </si>
  <si>
    <t>by cancelling events (museum) it will have a serious financial implication</t>
  </si>
  <si>
    <t>relief funds for part time and contract employees</t>
  </si>
  <si>
    <t>local distribution agency</t>
  </si>
  <si>
    <t>Bruce LaRowe</t>
  </si>
  <si>
    <t>Bechtler Museum of Modern Art</t>
  </si>
  <si>
    <t>bruce.larowe@bechtler.org</t>
  </si>
  <si>
    <t>980-297-5344</t>
  </si>
  <si>
    <t>107.13.209.110</t>
  </si>
  <si>
    <t>71.210.77.142</t>
  </si>
  <si>
    <t>Issues with children being out of school, parents being out because of this.  Issues with businesses closing down therefore impacted economy, people cancelling their vacations (our community thrives on this business),  When people start getting sick, concerned about the medical field how they will handle.  Concerned about issues surrounding getting supplies to us and to our remote areas of the county.  This is going to be widespread impact for sure, crossing economic, cultural, class aspects of the community.  But I am SUPER concerned about the poor, primarily African American and Hispanic Communities in our county.  These people will be disproportionately impacted by loss of work, loss of mobility, loss of access to supplies, food, etc.</t>
  </si>
  <si>
    <t>We're still trying to figure that out.  What is our role?  Just not sure.</t>
  </si>
  <si>
    <t>Certainly for the poor families who are disproportionately impacted by disasters such as COVID19.  There will be a need for all living necessities, ie. housing (rent, electric, water etc), food, funds for travel, funds for clothing, school supplies.  I think one of the things that will come out of this situation is, we will find out just how many families do not have access to internet, or even communities that do not have enough broadband width to serve online learning and communicating.</t>
  </si>
  <si>
    <t>Get some grant funds in here, because.......we're going to need them in the long term recovery.  We will need admin funds, we will need housing funds, we will need resources to help families recovery economically and emotionally.</t>
  </si>
  <si>
    <t>Rev. Robbie Phillips</t>
  </si>
  <si>
    <t>Carteret Long Term Recovery Alliance</t>
  </si>
  <si>
    <t>director.cltra@gmail.com</t>
  </si>
  <si>
    <t>172.72.140.194</t>
  </si>
  <si>
    <t>heavy demand on food pantry  heavy demand on financial assistance once the crisis passes and people have to pay their accumulated rent and utility bills</t>
  </si>
  <si>
    <t>assistance with bills such as rent and utilities</t>
  </si>
  <si>
    <t>Jane Shutt</t>
  </si>
  <si>
    <t>Pineville Neighbors Place</t>
  </si>
  <si>
    <t>pinevilleneighborsplace@gmail.com</t>
  </si>
  <si>
    <t>174.99.213.58</t>
  </si>
  <si>
    <t>The largest demographic we serve is 55 and older, thereby making participation in performances and programs a major concern.  Further, school closures have significantly impacted our education department that serves an average of 25,000 young people each year.</t>
  </si>
  <si>
    <t>none</t>
  </si>
  <si>
    <t>First priority would be treatment, second testing.  Funds to help non-profit small-businesses recover lost revenue is important but not critical.</t>
  </si>
  <si>
    <t>None.</t>
  </si>
  <si>
    <t>James Meena</t>
  </si>
  <si>
    <t>Opera Carolina</t>
  </si>
  <si>
    <t>James@operacarolina.org</t>
  </si>
  <si>
    <t>7043327177 x 101</t>
  </si>
  <si>
    <t>204.48.58.5</t>
  </si>
  <si>
    <t>Revenue loss and what to do about employee wages is hardest issue</t>
  </si>
  <si>
    <t>We are a private, non-profit residential program for persons with a mental illness.  We anticipate reduced utilization due to travel concerns with reduced income.</t>
  </si>
  <si>
    <t>Yes....employees will require continued wages even if our revenues fall.  Anything to allow us to buy time until utilization returns will help us all to survive.</t>
  </si>
  <si>
    <t>To support small business sustain employees until business activity returns. (we have 150 employees).</t>
  </si>
  <si>
    <t>Keep us informed about what is available and how do we get access to it.</t>
  </si>
  <si>
    <t>Don Cooper</t>
  </si>
  <si>
    <t>CooperRiis, Inc</t>
  </si>
  <si>
    <t>drcooper894@gmail.com</t>
  </si>
  <si>
    <t>828 625-1389</t>
  </si>
  <si>
    <t>149.168.27.4</t>
  </si>
  <si>
    <t>As an arts organization, we serve the entire community.</t>
  </si>
  <si>
    <t>Software and online content development support.</t>
  </si>
  <si>
    <t>Hospitals, then local businesses with local customers. Not start-ups or corporations with customers outside the community.</t>
  </si>
  <si>
    <t>William J Carpenter</t>
  </si>
  <si>
    <t>Southeastern Center for Contemporary Art</t>
  </si>
  <si>
    <t>william.carpenter@ncdcr.gov</t>
  </si>
  <si>
    <t>104.12.248.91</t>
  </si>
  <si>
    <t>We are a community theatre and serve a host of volunteers.  The impact will be primarily financial to our organization.</t>
  </si>
  <si>
    <t>We are a relatively small non profit performing arts organization and will most likely need some support as will the entire non profit cultural sector.</t>
  </si>
  <si>
    <t>Just keep updating.</t>
  </si>
  <si>
    <t>Ron Law</t>
  </si>
  <si>
    <t>Theatre Charlotte</t>
  </si>
  <si>
    <t>ron@theatrecharlotte.org</t>
  </si>
  <si>
    <t>704-819-2862</t>
  </si>
  <si>
    <t>137.119.39.88</t>
  </si>
  <si>
    <t>We serve national and international artists, local school children, community adults, and small businesses. We are looking at possibly 25% of our programming eliminated while still incurring many costs associated with those programs.</t>
  </si>
  <si>
    <t>General operating support! Conversion of program/project grants to general support, and making available new general operating support.</t>
  </si>
  <si>
    <t>small businesses and nonprofits for payroll in order to prevent layoffs.</t>
  </si>
  <si>
    <t>We are worried that any government funding for this federal disaster might overlook nonprofits (tax cuts etc.)</t>
  </si>
  <si>
    <t>Nancy Gottovi</t>
  </si>
  <si>
    <t>STARworks</t>
  </si>
  <si>
    <t>nancy@starworksnc.org</t>
  </si>
  <si>
    <t>24.163.82.157</t>
  </si>
  <si>
    <t>We've canceled our spring camp programs and field trips (serving kids 5-12). We predict this will lead to more time spent inside, lower quality child care, and less physical activity for the kids we serve.</t>
  </si>
  <si>
    <t>Any financial support to our employees would be extremely helpful. At this time, their hours have been cut and we're likely going to have to cut them even more and/or layoff people.</t>
  </si>
  <si>
    <t>In terms of combatting COVID-19, that's out of our area of expertise.</t>
  </si>
  <si>
    <t>Giving small businesses and nonprofits more advance warning of changes to limits on group sizes, restrictions on businesses, etc. would be helpful for our planning.</t>
  </si>
  <si>
    <t>Marty Jorgensen</t>
  </si>
  <si>
    <t>Schoolhouse of Wonder</t>
  </si>
  <si>
    <t>marty@schoolhouseofwonder.org</t>
  </si>
  <si>
    <t>75.183.121.163</t>
  </si>
  <si>
    <t>Cancellation of free tax preparations services  Increased need to get resources such as food and childcare to families and mission critical employees including healthcare workers.  Loss of income/donations if people are out of work</t>
  </si>
  <si>
    <t>yes</t>
  </si>
  <si>
    <t>small businesses and families who are experiencing loss of income and need rent and food assistance</t>
  </si>
  <si>
    <t>Heidi Norwick</t>
  </si>
  <si>
    <t>United Way of Alamance County</t>
  </si>
  <si>
    <t>hnorwick@uwalamance.org</t>
  </si>
  <si>
    <t>336-560-2546</t>
  </si>
  <si>
    <t>45.37.160.153</t>
  </si>
  <si>
    <t>We focus on international engagement, including immersion experiences in foreign countries. The revenue form those programs pays for our staff - we will not be able to run several of our programs this year, placing several of our staff and our organization as a whole in jeopardy.</t>
  </si>
  <si>
    <t>salaries.</t>
  </si>
  <si>
    <t>Small organizations like ours that depend on part of the economy that was disrupted from COVID 19</t>
  </si>
  <si>
    <t>debriefs and summaries on what comes out of Washington and how that can relate to different NGOs in NC</t>
  </si>
  <si>
    <t>216.237.199.168</t>
  </si>
  <si>
    <t>financial   lack of food   Lack of emergency needs for infants / toddlers   lack of options for exercise - leading to health risks  Lack of social supports</t>
  </si>
  <si>
    <t>support for operations - we are having to refund funds and have a loss of revenue streams while having to still have the constant expenses</t>
  </si>
  <si>
    <t>an understanding of the Families First Act - what does this mean specifically - do I pay part-time staff even if there is no work for them to do remotely, if so what amount / how long</t>
  </si>
  <si>
    <t>Heidi Majors</t>
  </si>
  <si>
    <t>YWCA High Poin</t>
  </si>
  <si>
    <t>hmajors@ywcahp.com</t>
  </si>
  <si>
    <t>336-882-4126</t>
  </si>
  <si>
    <t>107.138.73.192</t>
  </si>
  <si>
    <t>We provide ministry/chapel services to motorsports events.  The organizations we serve are having to cancel or postpone events.  This impacts their finances, the finances of their vendors and partners.  It also impacts our ability to provide service to our customers.</t>
  </si>
  <si>
    <t>feeding people and paying electrical bills</t>
  </si>
  <si>
    <t>Renee Bingham</t>
  </si>
  <si>
    <t>God Speed Ministry, Inc.</t>
  </si>
  <si>
    <t>renee@godspeedministry.com</t>
  </si>
  <si>
    <t>208.1.61.146</t>
  </si>
  <si>
    <t>Statewide music education</t>
  </si>
  <si>
    <t>hospitals, nursing homes, ventilators, vaccine research and development</t>
  </si>
  <si>
    <t>75.143.168.107</t>
  </si>
  <si>
    <t>We are unsure what impact this will have.  We do energy efficiency weatherization for low-income families. We have postponed this activity for now. We also provide green building certification and education. We don't know at this point which builders are continuing to work and which ones are not.</t>
  </si>
  <si>
    <t>It depends on how long this situation lasts.  If it lasts more than a month we will have to cut back on staff hours (and therefore pay) which can have a big impact all of us and our families. So we might need help with unemployment benefits.</t>
  </si>
  <si>
    <t>Support with paying for housing such as rent and mortgage relief.  And if it gets really bad then support to help with purchasing food.</t>
  </si>
  <si>
    <t>I'm curious what other nonprofits are doing about paying their staff during the reduced program activities. We want to keep paying our staff, and we are already reducing our hours. I plan to keep paying people their full wage for now, but am unsure how long we will be able to do that.</t>
  </si>
  <si>
    <t>Sam Ruark-Eastes</t>
  </si>
  <si>
    <t>Green Built Alliance</t>
  </si>
  <si>
    <t>sam@greenbuilt.org</t>
  </si>
  <si>
    <t>828-301-0774</t>
  </si>
  <si>
    <t>67.44.161.31</t>
  </si>
  <si>
    <t>We provide therapeutic horseback riding and our barn is closed until further notice.  So all services have been disrupted.  We have also cancelled our May 1 gala, rescheduled to Sept, but we do not have operating funds to sustain us until then.</t>
  </si>
  <si>
    <t>I would love free services for teleconferences, zoom calls, etc.  I think that would be very helpful.</t>
  </si>
  <si>
    <t>Not sure, we do not receive government funding</t>
  </si>
  <si>
    <t>Not that I can think of, unless it's grant related.</t>
  </si>
  <si>
    <t>Janet Mason</t>
  </si>
  <si>
    <t>Horse and Buddy</t>
  </si>
  <si>
    <t>janetmaso@hotmail.com</t>
  </si>
  <si>
    <t>68.119.194.117</t>
  </si>
  <si>
    <t>reimbursement for leave.</t>
  </si>
  <si>
    <t>to the most vulnerable.</t>
  </si>
  <si>
    <t>lee warren</t>
  </si>
  <si>
    <t>organic growers school</t>
  </si>
  <si>
    <t>lee@organicgrowersschool.org</t>
  </si>
  <si>
    <t>69.218.222.70</t>
  </si>
  <si>
    <t>We are a small non profit that performs  in schools, libraries, community events all of which have been cancelled because of the virus</t>
  </si>
  <si>
    <t>This would not apply to us as all staff is volunteer. We use the revenue to cover costs associated with staging productions.</t>
  </si>
  <si>
    <t>Honestly not sure. So many groups effected and it is hard to say whose need is the greatest.</t>
  </si>
  <si>
    <t>No, you are doing a great job</t>
  </si>
  <si>
    <t>192.34.135.93</t>
  </si>
  <si>
    <t>stress - we are not emotionally prepared for this</t>
  </si>
  <si>
    <t>We provide primary healthcare services to students in public schools -- the kids are going to fall behind in the academic progress and many will have trouble finding enough food. For many kids, home is not a haven, so DV is likely to increase but may go unnoticed out of the watchful eyes of the schools.</t>
  </si>
  <si>
    <t>We do not currently have paid sick leave. I would like to offer it but I'm scared that my funders will (later) not approve that I spent their money that way.  Reimbursement of paid sick leave would be the best thing for us right now.</t>
  </si>
  <si>
    <t>To the business leaders (small businesses, restaurants AND non-profits) so that they can pay their people to stay home.  Take away the incentive to be out and about.</t>
  </si>
  <si>
    <t>Emotional support for my staff (and me!) as we face the inability to help those we are used to serving.</t>
  </si>
  <si>
    <t>134.56.90.2</t>
  </si>
  <si>
    <t>general operations and educational support</t>
  </si>
  <si>
    <t>71.76.233.67</t>
  </si>
  <si>
    <t>We believe there will be an increase in families needing financial assistance. Our agency does not offer financial assistance but we partner to offer required budget and credit counseling sessions with agencies that do. The majority of the clients eligible for our programs are low to moderated income. The clients eligible for our Urgent Repair Program are elderly, veteran and disabled who are also more susceptible to COVID-19. This also makes it difficult to send our director of construction &amp; repair into their homes.</t>
  </si>
  <si>
    <t>The ability to have funding in place for general operating when the economic climate is not ideal for fund raising.</t>
  </si>
  <si>
    <t>I believe low to moderate income families will be desperate for financial assistance.</t>
  </si>
  <si>
    <t>Would like to see pandemic policies from other similar nonprofits.</t>
  </si>
  <si>
    <t>Toby Prince</t>
  </si>
  <si>
    <t>Lexington Housing Community Development Corporation</t>
  </si>
  <si>
    <t>Toby@LHCDC.org</t>
  </si>
  <si>
    <t>336-236-1675</t>
  </si>
  <si>
    <t>70.62.70.234</t>
  </si>
  <si>
    <t>We support schools, and during this time we are providing additional virtual support as schools transition to online learning. We are providing less in-person support.</t>
  </si>
  <si>
    <t>136.57.174.199</t>
  </si>
  <si>
    <t>Prolonged fear for re-engagement once crisis abates.  Financial strain on our audience to be able to have the capacity to re-engage.</t>
  </si>
  <si>
    <t>Yes! Paid sick leave for staff, etc.</t>
  </si>
  <si>
    <t>Basic Operating Support</t>
  </si>
  <si>
    <t>Continued real time updates from reliable/resources.</t>
  </si>
  <si>
    <t>Devlin McNeil</t>
  </si>
  <si>
    <t>Arts+</t>
  </si>
  <si>
    <t>dmcneil@artsplus.org</t>
  </si>
  <si>
    <t>704-887-0299</t>
  </si>
  <si>
    <t>98.27.48.108</t>
  </si>
  <si>
    <t>We serve youth aging out of foster care who would otherwise be homeless. We provide transitional housing, rent assistance, therapy, employment &amp; education counseling, financial capability training, etc.     - All therapy will have to be conducted using video chat...   - All employees are working from home, creating communication challenges between staff and clients  - Regular programming (dinners, support groups, classes) are cancelled indefinitely  - We are basically operating on basic needs/ immediate needs only... but right now our clients are likely experiencing increased anxiety and symptoms due to COVID-19.     What we NEED - new ways to connect with clients and each other that are effective and comforting to clients. we also NEED money now. We need money to buy our clients what they need to survive.     We will have no normal outcomes. Necessary services may change drastically to meet client needs.     From funders we NEED to eliminate any outcomes for this year and immediately free up any restricted money and allow it to be spent as general operating.     IF NONPROFITS ORGS DON'T SURVIVE.. THERE WILL BE NO SERVICES TO PROVIDE IN THE FUTURE. NONPROFIT STAFF IS CRITICAL. HELP LEADERSHIP KEEP THEIR PEOPLE.</t>
  </si>
  <si>
    <t>Yes, to all of the above. Reimbursement for sick leave, and extended benefits, new software or tech purchased. It would help tremendously.</t>
  </si>
  <si>
    <t>first and foremost I would want to see that money be the easiest money in the world to get. The last thing providers need to be doing right now is jumping through gov't hoops. There should be very little reporting and the rfp should be 3 questions long.     priority areas I see are educational programs and people helping marginalized communities.</t>
  </si>
  <si>
    <t>Jessie</t>
  </si>
  <si>
    <t>98.122.171.236</t>
  </si>
  <si>
    <t>every single way imaginable</t>
  </si>
  <si>
    <t>Reimbursement for paid sick leave</t>
  </si>
  <si>
    <t>freelance musicians</t>
  </si>
  <si>
    <t>All you do is great at this point.Thank You!</t>
  </si>
  <si>
    <t>Petia Radneva-Manolova</t>
  </si>
  <si>
    <t>radneva@hotmail.com</t>
  </si>
  <si>
    <t>134.56.85.187</t>
  </si>
  <si>
    <t>Potential severe impact to local arts organizations due to lost revenue related to the 2020 event season. Loss of jobs in the hospitality and arts/entertainment segments of our community.</t>
  </si>
  <si>
    <t>Arts and hospitality segments (entertainment, dining, lodging, state attractions and historic sites)</t>
  </si>
  <si>
    <t>All updates appreciated.</t>
  </si>
  <si>
    <t>L Pullium</t>
  </si>
  <si>
    <t>Rowan Arts Council</t>
  </si>
  <si>
    <t>pullium@visitsalisburync.com</t>
  </si>
  <si>
    <t>704-638-3100</t>
  </si>
  <si>
    <t>24.106.196.194</t>
  </si>
  <si>
    <t>Navigating high risk employees or those with children who need to be home.</t>
  </si>
  <si>
    <t>Because we serve children and families, high impact. We have canceled all events and will work on a case by case basis for families that reach out to us with specific needs that must be met.</t>
  </si>
  <si>
    <t>We have a well developed policy already that protects our employees but expect that additional support may be helpful.</t>
  </si>
  <si>
    <t>Right now, testing people.</t>
  </si>
  <si>
    <t>96.10.177.82</t>
  </si>
  <si>
    <t>The impact on Safe Haven's domestic violence shelter and services will be high. Safe Haven is working to establish best practices should a shelter resident or staff become exposed to COVID-19. It is a significant budgetary impact to supply the shelter with high amounts of sanitizing products. Increase in staff hours, and cost to cover sick leave.</t>
  </si>
  <si>
    <t>Reimbursement for paid sick leave for staff would help significantly.</t>
  </si>
  <si>
    <t>Sick leave pay, professional sanitation companies to deep clean and sanitize shelters and/or human service organizations, funds for sanitation products, recovery funds for lost revenue for non-profits from their Thrift Stores.</t>
  </si>
  <si>
    <t>Tracey Ray</t>
  </si>
  <si>
    <t>Safe Haven of Pender, Inc.</t>
  </si>
  <si>
    <t>tray@safehavenofpender.com</t>
  </si>
  <si>
    <t>107.15.57.27</t>
  </si>
  <si>
    <t>we place teachers in public schools &amp; 4 charter schools in the eastern part of the state, so our nonprofit is being directly impacted in that children are not being served at school right now - our teachers are having to adjust and make online/take-home assignments &amp; find ways to virtually connect with students.</t>
  </si>
  <si>
    <t>Our nonprofit is already taking into consideration &amp; implementing all of the above. It is the students &amp; communities we serve that may have inequitable access to the resources above.</t>
  </si>
  <si>
    <t>Expanding broadband access to internet across the state for students &amp; families to participate in learning &amp; use for a variety of other things. Funding innovative ways to keep students engaged during a time when school is not in session. Funding paid emergency/sick leave for hourly workers who may not otherwise have the option. Funding healthy meals for food insecure families &amp; providing solutions to delivery/transportation of the meals.</t>
  </si>
  <si>
    <t>72.27.227.210</t>
  </si>
  <si>
    <t>66.207.228.198</t>
  </si>
  <si>
    <t>We will cancel the Class Acts-Sampson CenterStage Performing Arts Series that provides 8,000 students with the opportunity to attend live performances.  The season is fully funded through donations. We expect severe impacts on fundraising.  We will most likely see cancellations from 1-2 months of rental events (30+).</t>
  </si>
  <si>
    <t>TBD</t>
  </si>
  <si>
    <t>71.75.142.76</t>
  </si>
  <si>
    <t>arts programs and services greatly reduced or eliminated</t>
  </si>
  <si>
    <t>arts education</t>
  </si>
  <si>
    <t>uncertain</t>
  </si>
  <si>
    <t>Barbara Faulk</t>
  </si>
  <si>
    <t>Union County Community Arts Council</t>
  </si>
  <si>
    <t>uccac@aol.com</t>
  </si>
  <si>
    <t>99.178.175.23</t>
  </si>
  <si>
    <t>Population served is on the front lines of providing care so they are already experiencing shortages of protective equipment, virus testing, issues converting to telemedicine, protecting none essential front line staff from Covid19</t>
  </si>
  <si>
    <t>All of the above would be helpful</t>
  </si>
  <si>
    <t>Testing, ICU/ ventilator resources, protective equipment/gear, financial support for those who are unable to work.</t>
  </si>
  <si>
    <t>Perhaps sample leave policies, best practices for telecommuting</t>
  </si>
  <si>
    <t>65.190.55.160</t>
  </si>
  <si>
    <t>Loss of community and mentorship  Educating and mentoring kids</t>
  </si>
  <si>
    <t>all apply</t>
  </si>
  <si>
    <t>Those with job loss and food insecurity due to the crisis-   Lowest income folks and those connected to shutdown of events with over 100 people</t>
  </si>
  <si>
    <t>107.12.0.192</t>
  </si>
  <si>
    <t>Unable to obtain needed supplies, ie:hand sanitizer and toilet paper</t>
  </si>
  <si>
    <t>We are in a tourist community and this is the beginning of the season, d9 revenue is down and business will suffer.</t>
  </si>
  <si>
    <t>Yes, funds for telecommunications</t>
  </si>
  <si>
    <t>To the medical community to help combat the disease and for persons losing income due to the virus.</t>
  </si>
  <si>
    <t>71.50.121.6</t>
  </si>
  <si>
    <t>As a community foundation, we serve nonprofits and we are adding several additional grant cycles to serve our nonprofits in response to covid</t>
  </si>
  <si>
    <t>Free access to technology</t>
  </si>
  <si>
    <t>Getting all students online at home for e-learning through the school closures</t>
  </si>
  <si>
    <t>Please share the results of this poll with community foundations</t>
  </si>
  <si>
    <t>Lorelei Costa</t>
  </si>
  <si>
    <t>Outer banks community foundation</t>
  </si>
  <si>
    <t>Outer banks community foundationlcosta@obcf.org</t>
  </si>
  <si>
    <t>75.136.242.139</t>
  </si>
  <si>
    <t>We are currently unable, to meet with our challenged students that needs education reinforcement to maintain their understanding of topics taught</t>
  </si>
  <si>
    <t>telecommunicating software however many of our students don't have personal computers</t>
  </si>
  <si>
    <t>rapid eradication of this virus</t>
  </si>
  <si>
    <t>Curtis Bradley Hildt</t>
  </si>
  <si>
    <t>Mr.</t>
  </si>
  <si>
    <t>READABOOK1@CHARTER.NET</t>
  </si>
  <si>
    <t>166.182.251.221</t>
  </si>
  <si>
    <t>The community not having access to staff and volunteers</t>
  </si>
  <si>
    <t>Yes to all listed</t>
  </si>
  <si>
    <t>To various community agencies not just to local governments</t>
  </si>
  <si>
    <t>Conference calls with nonprofits on how to deal with certain issues</t>
  </si>
  <si>
    <t>Mavis</t>
  </si>
  <si>
    <t>Tyrrell County CDC</t>
  </si>
  <si>
    <t>tyrrellcountycec@gmail.com</t>
  </si>
  <si>
    <t>172.72.60.200</t>
  </si>
  <si>
    <t>Earned revenue disruption  Ticket Sales and Tuition.</t>
  </si>
  <si>
    <t>Perhaps.</t>
  </si>
  <si>
    <t>Employee compensation - lay-offs are required. No services or performances.</t>
  </si>
  <si>
    <t>The additional requirements with Family First could impact us so severely that bankruptcy is being considered.</t>
  </si>
  <si>
    <t>Douglas Singleton</t>
  </si>
  <si>
    <t>Charlotte Ballet</t>
  </si>
  <si>
    <t>dsingleton@charlotteballet.orh</t>
  </si>
  <si>
    <t>173.93.77.168</t>
  </si>
  <si>
    <t>Finding CNA for respite for older aging adults with disabilities, dementia, or nursing home diagnosis without access to services</t>
  </si>
  <si>
    <t>Our program is a PACE program, Programs of All-Inclusive Care for the Elderly. We serve those over the age of 55, who currently live safely with family or their own home within our community, are considered to be nursing home care qualified and live in our service area. We have an interdisciplinary team of professionals that include a primary care physician, nursing staff, clinic, pharmacy, RN, CNA, dietician, recreational therapist, occupational therapist, physical therapist, activities coordinator, social worker, driver, direct care staff, and volunteers. This older aging population are most vulnerable with many conditions that without our program, can profoundly effect the health and well-being of all our participants. This is already resulting in lack of staff to care for these participants at home in addition to family caregivers.</t>
  </si>
  <si>
    <t>providing paid sick leave and loss of hourly staff wages to be guaranteed while working remotely or in different positions. knowing that you have enough money to feed your family and pay bills</t>
  </si>
  <si>
    <t>with organizations like our PACE program that directly cares for our elderly most vulnerable population that this virus is killing</t>
  </si>
  <si>
    <t>resources for food access, emergency funds for bills, water, gas cards, gift cards to help keep participants and staff safe and secure</t>
  </si>
  <si>
    <t>Doug Kim Bai</t>
  </si>
  <si>
    <t>Elderhaus Incorporated PACE</t>
  </si>
  <si>
    <t>doug.bai@elderhaus.com</t>
  </si>
  <si>
    <t>910.343.8209. ext111</t>
  </si>
  <si>
    <t>24.163.123.29</t>
  </si>
  <si>
    <t>71.70.219.85</t>
  </si>
  <si>
    <t>We convene meetings and events to provide education, advocacy and lobbying</t>
  </si>
  <si>
    <t>69.36.210.87</t>
  </si>
  <si>
    <t>We are having to cancel our events, which has a definite impact on the economy.</t>
  </si>
  <si>
    <t>No!</t>
  </si>
  <si>
    <t>Small Business</t>
  </si>
  <si>
    <t>Barbara Halsey</t>
  </si>
  <si>
    <t>Alleghany Arts Council</t>
  </si>
  <si>
    <t>bhalsey.alleghanyartscouncil@gmail.com</t>
  </si>
  <si>
    <t>336+209+0475</t>
  </si>
  <si>
    <t>73.91.22.234</t>
  </si>
  <si>
    <t>I’m a professional musician and everything is cancelled. I have no income!</t>
  </si>
  <si>
    <t>None that I know of</t>
  </si>
  <si>
    <t>To the Arts</t>
  </si>
  <si>
    <t>How are musicians to survive</t>
  </si>
  <si>
    <t>Dr. Paul Neebe</t>
  </si>
  <si>
    <t>paulneebe@gmail.com</t>
  </si>
  <si>
    <t>162.203.130.15</t>
  </si>
  <si>
    <t>Provide music for community groups</t>
  </si>
  <si>
    <t>24.177.66.109</t>
  </si>
  <si>
    <t>Delay in using grant funds due to delay in getting goals accomplished.</t>
  </si>
  <si>
    <t>Free access to software related to nonprofits, paid sick leave.</t>
  </si>
  <si>
    <t>Funding for nonprofits to support employees</t>
  </si>
  <si>
    <t>45.36.35.255</t>
  </si>
  <si>
    <t>As the source for 75% of the food provided to our network of 290 agency partners providing emergency food assistance, we are preparing for the stress on our systems related to children being out of school, lower wage workers being layed off or getting hours reduced, and the necessity for our distribution systems to shift due to the need for social distancing.</t>
  </si>
  <si>
    <t>Funding for a variety of needs - staff, food assistance, and transportation. We have talked with a couple of businesses about the possibility of asking their assistance with food transport activities.</t>
  </si>
  <si>
    <t>The costs for food, food management, store, and transportation.</t>
  </si>
  <si>
    <t>Not at this time - thank you.</t>
  </si>
  <si>
    <t>Eric Aft</t>
  </si>
  <si>
    <t>Second Harvest Food Bank of Northwest NC</t>
  </si>
  <si>
    <t>eaft@secondharvest.org</t>
  </si>
  <si>
    <t>336-784-5770</t>
  </si>
  <si>
    <t>161.69.123.10</t>
  </si>
  <si>
    <t>174.109.69.96</t>
  </si>
  <si>
    <t>Our ability to connect with our community through events is crippled.. these events not only bring in new members to our organization, but they generate revenue through sponsorships and, and they foster our sense of community and raise awareness.</t>
  </si>
  <si>
    <t>Reimburse paid sick leave for staff.</t>
  </si>
  <si>
    <t>152.20.212.188</t>
  </si>
  <si>
    <t>174.19.22.157</t>
  </si>
  <si>
    <t>paying festival fees and workshop fees that now will be canceled without a refund, spent money and now no way to earn it back, learning opportunities and net working opportunities interrupted and may never get the chance again, example NCECA was to be held in VA this year, had planned to go... :(</t>
  </si>
  <si>
    <t>refunds for paid booth fee's and workshop fee's</t>
  </si>
  <si>
    <t>maybe through our local arts councils</t>
  </si>
  <si>
    <t>Reassurance that money spent will help reach the buying public and support "festivals" so they may offer free or reduced booth fees, even assist artist that have already paid fees with refunds and assist artist that have already non refundable workshop fees</t>
  </si>
  <si>
    <t>Melanie Waters</t>
  </si>
  <si>
    <t>Double Diamond Pottery</t>
  </si>
  <si>
    <t>melwatersddp@aol.com</t>
  </si>
  <si>
    <t>252-378-0712</t>
  </si>
  <si>
    <t>65.190.245.216</t>
  </si>
  <si>
    <t>We provide dance instruction to students age 18 months through adult, as well as special dance programs such as classes for people with Parkinsons. We are unable to provide class instruction during this time, and our students lack the healthy, creative outlet that dance provides.</t>
  </si>
  <si>
    <t>free access to telecommuting software would help us.</t>
  </si>
  <si>
    <t>99.50.116.51</t>
  </si>
  <si>
    <t>Changing how we get services to our clients. Food bank, soup kitchen.</t>
  </si>
  <si>
    <t>We serve the low income with food, financial asst., soup kitchen, clothing, etc. The CDC says no more than 10 in a gathering, do they stand outside, wait in their cars. We will give out tog boxes in the kitchen, where do the homeless go eat?</t>
  </si>
  <si>
    <t>Paid sick leave, if needed. Help with software updates to serve people in a drive thru situation,funding for costly supplies not usually used(more cleaner, paper products)</t>
  </si>
  <si>
    <t>To local charities.</t>
  </si>
  <si>
    <t>Mitzi Williams</t>
  </si>
  <si>
    <t>Christian Ministry of Lincoln Cty.</t>
  </si>
  <si>
    <t>christianministry2017@gmail.com</t>
  </si>
  <si>
    <t>172.75.26.137</t>
  </si>
  <si>
    <t>Food pantry</t>
  </si>
  <si>
    <t>Brunswick county</t>
  </si>
  <si>
    <t>174.109.86.179</t>
  </si>
  <si>
    <t>At NCHRC, we have had to suspend all in-person direct services except mobile deliveries and in-person check-ins with participants in the post-overdose response program.    We also do not have an organization-wife system set up for participants to receive support other than through phone contact with individual personnel.</t>
  </si>
  <si>
    <t>Extension of unemployment benefits</t>
  </si>
  <si>
    <t>Supplies and personnel</t>
  </si>
  <si>
    <t>Organizational development guidance for readiness and planning.</t>
  </si>
  <si>
    <t>shelisa howard-martinez</t>
  </si>
  <si>
    <t>North Carolina Harm Reduction Coalition</t>
  </si>
  <si>
    <t>shelisa@nchrc.org</t>
  </si>
  <si>
    <t>47.134.176.34</t>
  </si>
  <si>
    <t>The financial implications are the highest for us. We are a symphony orchestra and if we can't sell tickets, we cannot collect income. Also, our musicians are out of work due to cancelled events. Many of them are freelancers and the make all of their living through playing music. Many will go bankrupt. Our concerts trigger people eating out in restaurants, visiting local retails establishments and staying in hotels. The economic impact throughout the community is huge.</t>
  </si>
  <si>
    <t>All listed above -   - Free access to telecommuting software that is EASIER TO USE (Google hangouts is difficult for my older board members)  - Extension of unemployment benefits  - Reimbursement for paid sick leave for staff</t>
  </si>
  <si>
    <t>In addition to free testing, we need free hospital coverage for anyone who contracts this virus - not just those who have insurance and can afford it.</t>
  </si>
  <si>
    <t>How to apply for government assistance, if the bills pass to allow for it</t>
  </si>
  <si>
    <t>76.182.114.45</t>
  </si>
  <si>
    <t>Reimbursement for paid sick leave; reimbursement for wages paid for staff paid even though they are unable to work remotely; reimbursement for computer and related equipment (printers, scanners, software) to allow staff to work remotely who generally do not.</t>
  </si>
  <si>
    <t>To support small businesses and families negatively impacted.</t>
  </si>
  <si>
    <t>70.40.115.133</t>
  </si>
  <si>
    <t>In home mentoring to at-risk pregnant and/or parenting adolescents.</t>
  </si>
  <si>
    <t>Baby supplies, cleaning supplies, office supplies</t>
  </si>
  <si>
    <t>Supplies</t>
  </si>
  <si>
    <t>Cleaning supplies, anti bacterial soap,  wipes, baby supplies</t>
  </si>
  <si>
    <t>Debbie Keener</t>
  </si>
  <si>
    <t>Samara’s Village</t>
  </si>
  <si>
    <t>debbiekeener@samarasvillage.org</t>
  </si>
  <si>
    <t>208.90.175.232</t>
  </si>
  <si>
    <t>According to our Insurance Company, we do not qualify for unemployment</t>
  </si>
  <si>
    <t>We are a nonprofit Children's Museum, with our closing there is no income, we are the major draw to our small town, so it will hurt every business in town</t>
  </si>
  <si>
    <t>Any monies would help with ongoing bills, re: Ins., electric, water, since we will not have any income</t>
  </si>
  <si>
    <t>where it is needed the most, we MUST make sure our children are getting meals, and food stamps for people out of work</t>
  </si>
  <si>
    <t>What we have been doing is wiping down and spraying all of our exhibits several times a day, we have hand sanitize all over the Museum</t>
  </si>
  <si>
    <t>Marcia Monahan</t>
  </si>
  <si>
    <t>KidSenses, Inc.</t>
  </si>
  <si>
    <t>marcia@kidsenses.org</t>
  </si>
  <si>
    <t>828-286-2120</t>
  </si>
  <si>
    <t>66.56.245.161</t>
  </si>
  <si>
    <t>We are an emergency food bank, staffed entirely by volunteers, 80% of whom are older than 65.  We are struggling to stay open to serve our clients because of the need to keep our volunteers healthy, but we know that schools closing, and people losing work will make the calculus of our client's budgets even more complicated.</t>
  </si>
  <si>
    <t>no - all volunteer, but it might help some of our clients</t>
  </si>
  <si>
    <t>jane radack</t>
  </si>
  <si>
    <t>mother hubbards cupboard</t>
  </si>
  <si>
    <t>booradack@gmail.com</t>
  </si>
  <si>
    <t>910-762-2199</t>
  </si>
  <si>
    <t>99.92.50.54</t>
  </si>
  <si>
    <t>We serve students 6th grade through college graduation, their parents and educators in the Durham Community. We also run a 55,000 sq. ft. building, The W.G. Pearson Center.     From our current touch points with students and families the needs are connected to reduced income, housing insecurity, food insecurity, and providing engaged educational experience for students and families.     On an organizational level, I am also concerned about being able to keep our own part-time employees paid. Because we can't do all of our programs because students are at home, our traditional programming cannot happen.     I also am concerned about access to mental health services in a consistent manner as the system is overwhelmed.</t>
  </si>
  <si>
    <t>Non-profits to meet the growing needs that will be funneled to us. Almost like a bailout for non-profits so we can focus our time on services and not fundraising right now.     Paying families that are staying at home so they can care for their critical needs.     If students are out of school for the rest of the summer, ensuring summer programs have additional funding to be able to provide longer programs to combat the loss that will happen during the summer.</t>
  </si>
  <si>
    <t>I have shared everything at this time.</t>
  </si>
  <si>
    <t>Alexandra Zagbayou</t>
  </si>
  <si>
    <t>Student U</t>
  </si>
  <si>
    <t>alexandra.zagbayou@studentudurham.org</t>
  </si>
  <si>
    <t>919 937 2419</t>
  </si>
  <si>
    <t>174.111.50.152</t>
  </si>
  <si>
    <t>We are no longer visiting medical facilities to help patients and their caregivers deal with their problems through creative classes, which I teach.</t>
  </si>
  <si>
    <t>I don't know, it's just very hard when all my classes for the rest of the month have been cancelled and therefore my source of income for March; who knows about April?</t>
  </si>
  <si>
    <t>It would be helpful if we could have an extension to pay taxes as well as utilities; also medical help would be much appreciated. As a sole proprietor/teacher/artist, I get no benefits.</t>
  </si>
  <si>
    <t>Possibly help with a loan? I'm having health problems and just found out today that my copay for an MRI tomorrow will be over $1,000.00. Very difficult when I have no income this month.</t>
  </si>
  <si>
    <t>Vickie Clontz</t>
  </si>
  <si>
    <t>Sawtooth School of Visual Art</t>
  </si>
  <si>
    <t>annieskeepsakes@carolina.rr.com</t>
  </si>
  <si>
    <t>(704) 224-4485</t>
  </si>
  <si>
    <t>174.247.7.142</t>
  </si>
  <si>
    <t>Limit face to face contact with our constituents and has modified our service delivery in a way that puts families at risk of being underresourced.</t>
  </si>
  <si>
    <t>housing and financial support for work stoppage</t>
  </si>
  <si>
    <t>24.172.61.2</t>
  </si>
  <si>
    <t>We have canceled events and classes until further notice, so people will not have in-person access to arts here.</t>
  </si>
  <si>
    <t>reimbursement for sick leave and possibly extension of unemployment benefits down the road.</t>
  </si>
  <si>
    <t>help with routine overhead costs</t>
  </si>
  <si>
    <t>Georgia Dees</t>
  </si>
  <si>
    <t>Arts Council of Wayne County</t>
  </si>
  <si>
    <t>georgia@artsinwayne.org</t>
  </si>
  <si>
    <t>99.45.69.118</t>
  </si>
  <si>
    <t>We adopt out cats and dogs and we spay and neuter a large number of feral cats.  All these activities involve considerable face-to-face contact, particularly the feral cats spay/neuter which is the largest in number.  We see no alternative but to reduce contact with older people.</t>
  </si>
  <si>
    <t>Not obviously.</t>
  </si>
  <si>
    <t>Improved access to testing and additional ventilators for individuals who have the most serious symptoms.</t>
  </si>
  <si>
    <t>Alan Dow</t>
  </si>
  <si>
    <t>Independent Animal Rescue</t>
  </si>
  <si>
    <t>alan.dow@runbox.com</t>
  </si>
  <si>
    <t>76.182.80.239</t>
  </si>
  <si>
    <t>Smaller groups that we work with who rely more on in-person fundraising events will have a particular challenge in the upcoming weeks.</t>
  </si>
  <si>
    <t>We have paid telecommuting software and we are able to afford it, but discounts are always appreciated.</t>
  </si>
  <si>
    <t>To groups whose services were impacted most by not being able to be in-person.</t>
  </si>
  <si>
    <t>71.81.209.44</t>
  </si>
  <si>
    <t>Our community's main source of revenue is from tourism and most of our businesses are individually owned with little to no safety net. As a non-profit dance company that has live performances as well as a school, we are already unable to provide dance classes and anticipate seeing a reduction in donations as we head into our summer performance season. Without those donations we will not be able to provide our services.</t>
  </si>
  <si>
    <t>Since we have no income when we close, we can't pay our staff or cover our facility expenses. Some help in that area would be extremely useful.</t>
  </si>
  <si>
    <t>Of course the first place would be testing centers and hospital readiness. After that money to small businesses to help them stay afloat during forced closure would be huge. If businesses could be given money to pay their staff and cover rent for the time they were closed, it would have a huge positive impact on every community.</t>
  </si>
  <si>
    <t>Heather Maloy</t>
  </si>
  <si>
    <t>Terpsicorps Theatre of Dance</t>
  </si>
  <si>
    <t>hmaloy@terpsicorps.org</t>
  </si>
  <si>
    <t>155.186.136.168</t>
  </si>
  <si>
    <t>Interruptions in food benefits &amp; services to free/reduced children.</t>
  </si>
  <si>
    <t>Free access to telecommuting software, paid sick leave &amp; extension of unemployment benefits.</t>
  </si>
  <si>
    <t>Full accessing to testing, safety protection equipment, more food distribution sites, and tax relief within 30 days.</t>
  </si>
  <si>
    <t>Make available any local offers that offer discounts and free services to the community and non-profit agencies.</t>
  </si>
  <si>
    <t>TDF</t>
  </si>
  <si>
    <t>TKT</t>
  </si>
  <si>
    <t>tktfamilyresourc@bellsouth.net</t>
  </si>
  <si>
    <t>99.49.1.142</t>
  </si>
  <si>
    <t>Programming of educational opportunities that we provide the community around water quality and water protection.</t>
  </si>
  <si>
    <t>Our technology is woefully out of date and upgrading that would help our remote working immensely. Additionally, several of our staff are hourly workers whose compensation is provided through programs which are not going to happen for the foreseeable future. Financial support to be able to pay these employees will help ensure we don't have to lay them off now and hope that we can get them back when programs resume.</t>
  </si>
  <si>
    <t>Food and childcare for the families who can't work from home.</t>
  </si>
  <si>
    <t>John Searby</t>
  </si>
  <si>
    <t>Catawba Riverkeeper Foundation</t>
  </si>
  <si>
    <t>john@catawbariverkeeper.org</t>
  </si>
  <si>
    <t>704-679-9494</t>
  </si>
  <si>
    <t>174.193.2.172</t>
  </si>
  <si>
    <t>We serve people with special needs, disabilities and trauma survivors. This has halted our biggest annual fundraiser and put us in financial strain. If this continues to impact us and we are unable to makeup that revenue through online means we may have to shut our doors permanently.</t>
  </si>
  <si>
    <t>Where it’s needed most? I’m not sure at this time.</t>
  </si>
  <si>
    <t>Janna Griggs</t>
  </si>
  <si>
    <t>Saving Grace Farm</t>
  </si>
  <si>
    <t>janna@savinggracefarm.com</t>
  </si>
  <si>
    <t>104.138.130.79</t>
  </si>
  <si>
    <t>We facilitate advocacy efforts, conduct surveys and focus groups to inform grants, programs, and organizational policies. Shifting to a remote work schedule will impact contracts we're able to support, and delay program improvements and possibly funding.</t>
  </si>
  <si>
    <t>Additional paid sick leave since it's still early and the year. Personally I was out sick for over six weeks and used up a lot of my sick and vacation time. Even though we will be working from home for the next several weeks, I'm scared that if I do become ill I won't have paid time to spare.</t>
  </si>
  <si>
    <t>Food and supply assistance. Everyone is going to be impacted and will need some help. Especially hourly workers.</t>
  </si>
  <si>
    <t>Support and resources for individuals who have MH issues that are triggered during times of isolation.</t>
  </si>
  <si>
    <t>Jessica</t>
  </si>
  <si>
    <t>Jessica@forsythfutures.org</t>
  </si>
  <si>
    <t>104.187.180.138</t>
  </si>
  <si>
    <t>Less fresh produce available to low income and most marginalized and vulnerable populations (we grow/donate produce with 5 nonprofit partners who share it throughout the county with those who have limited access to fresh, affordable food); greater isolation and associated challenges among community members (garden provides volunteers with refuge through dialogue and community building to address not just physical but also social and emotional causes of hunger)</t>
  </si>
  <si>
    <t>reimbursement for paid leave for staff, support in procuring sanitation items (wipes, hand sanitizer, gloves, masks, etc.)</t>
  </si>
  <si>
    <t>Ensuring the most vulnerable among us are safe, well fed, and cared for; aid for low and middle income families for whom time off/job loss impacts their ability to be safe, well fed, and cared for.</t>
  </si>
  <si>
    <t>Examples of policies, communications, and guidance for working with staff, volunteers, and clients</t>
  </si>
  <si>
    <t>75.110.154.163</t>
  </si>
  <si>
    <t>Adult basic skills education for the low literate population is pretty much at standstill. There is also a significant concern about them getting updated info on Covid recommendations.</t>
  </si>
  <si>
    <t>Not my small CBO</t>
  </si>
  <si>
    <t>Helping folks feed kids out of school, helping with paying bills from being out of work</t>
  </si>
  <si>
    <t>Hygiene items to low-income and homeless youth</t>
  </si>
  <si>
    <t>Food bank, healthcare   Employee benefits, food resources</t>
  </si>
  <si>
    <t>UTICA CASON</t>
  </si>
  <si>
    <t>UCASON@SOAROUTREACH.COM</t>
  </si>
  <si>
    <t>69.84.228.237</t>
  </si>
  <si>
    <t>We have closed our office through at least March 30 and have suspended service delivery (e.g., in-home family support programs, social cohort parenting programs, in-classroom T.A., trainings and professional development offerings, etc.)</t>
  </si>
  <si>
    <t>In general, and now underscored by this unprecedented time, more administrative dollars</t>
  </si>
  <si>
    <t>to local public health departments</t>
  </si>
  <si>
    <t>Not that I know of at this moment</t>
  </si>
  <si>
    <t>107.15.218.233</t>
  </si>
  <si>
    <t>We are a railway museum. We will be closed until the epidemic passes, therefore will not serve our visitors and have some minor revenue impacts (this is a slow time for us).</t>
  </si>
  <si>
    <t>Toward small business and low wage employees in the service industry.</t>
  </si>
  <si>
    <t>Tom Hutchinson</t>
  </si>
  <si>
    <t>New Hope Valley Railway</t>
  </si>
  <si>
    <t>tomdianahutch@gmail.com</t>
  </si>
  <si>
    <t>309-397-4560</t>
  </si>
  <si>
    <t>74.219.10.238</t>
  </si>
  <si>
    <t>Concert postponements or cancellations  Rehearsal postponements or cancellation (impacting musicians pay)  Youth education program postponement or cancellation (including rehearsals &amp; concerts for 4 Youth Orchestra ensembles and in-school education program for 3 Title 1 schools/1 non-Title 1 school)</t>
  </si>
  <si>
    <t>Financial relief for musicians who are only paid when they rehearse or perform, especially those who do not have "dependable day jobs" which provide secure compensation.  This is an issue with devastating consequences for 2/3 of our 75 professional musicians.</t>
  </si>
  <si>
    <t>See reply to question 5 - this is our primary concern.    Non-profits in general are likely to suffer other consequences that for some of us are too early to identify.</t>
  </si>
  <si>
    <t>Can't think of anything not available from guidance from other resources.</t>
  </si>
  <si>
    <t>Merritt Vale</t>
  </si>
  <si>
    <t>Winston-Salem Symphony</t>
  </si>
  <si>
    <t>mvale@wssymphony.org</t>
  </si>
  <si>
    <t>70.63.77.162</t>
  </si>
  <si>
    <t>Losing the physical, speech, and occupational therapies for preschool children could potentially impact their ability to make progress.  Early intervention is not as effective when interrupted.</t>
  </si>
  <si>
    <t>Free access to telecommuting would help some of our staff.  Reimbursement for paid sick leave and loss of work would be a huge help for part-time staff members who are having to stay home with their children due to school closures.    We have had to postpone three of our spring fundraisers and are worried about making up the loss of that revenue.</t>
  </si>
  <si>
    <t>Helping non-profits to pay their employees in order to continue services.</t>
  </si>
  <si>
    <t>152.26.69.249</t>
  </si>
  <si>
    <t>We serve a school district and the closing of school for two weeks has created a need for food for children who depend on breakfast and lunch at school. This has demonstrated that there is a need for a unified effort of food pantries and distribution at the school level.</t>
  </si>
  <si>
    <t>The school district employees might have needs. We have a goal to establish an Angel Fund in the future to help with emergency medical and food needs like this, but we don't have that established now.</t>
  </si>
  <si>
    <t>Toward a vaccine</t>
  </si>
  <si>
    <t>What I can think of now is just demonstrate how the nonprofit sector has weathered similar storms in the past and come out on the other side with resiliency. I remember working for a nonprofit in Asheville during 9/11 and thinking "we are going down." But as the weeks passed we did fine and we able to bounce back. I'm thankful for that perspective and others might need that also.</t>
  </si>
  <si>
    <t>Amy Sperry</t>
  </si>
  <si>
    <t>Union County Education Foundation</t>
  </si>
  <si>
    <t>asperry@ucedfoundation.org</t>
  </si>
  <si>
    <t>216.210.69.0</t>
  </si>
  <si>
    <t>We will be limited to only virtual support.</t>
  </si>
  <si>
    <t>How to respond to staff who cannot come to work due to lack of school thus no where for children to be during the day.</t>
  </si>
  <si>
    <t>Healthcare</t>
  </si>
  <si>
    <t>Policy around such situations</t>
  </si>
  <si>
    <t>174.109.55.235</t>
  </si>
  <si>
    <t>As a university performing arts presenter, a key audience (college students) has been denied access to the campus for the remainder of the year. Beyond that, we serve a broad range of community audiences, including K-5 school children with school matinees that were canceled, and the public at large.</t>
  </si>
  <si>
    <t>To unemployment benefits and to support individual artists.</t>
  </si>
  <si>
    <t>70.62.79.70</t>
  </si>
  <si>
    <t>We serve adults with low reading and English levels.  They are already at risk in terms of health literacy and being low income.  We  are closing our center (starting today), so we will not be able to help our students navigate the sometimes complex and often conflicting information they are receiving about how best to stay safe.</t>
  </si>
  <si>
    <t>Not that I can think of</t>
  </si>
  <si>
    <t>Medical resources first and then to help folks who will fall into poverty as a result of not being able to work</t>
  </si>
  <si>
    <t>If there are funders who will expand grants to support non-profits (since we're all likely to take a significant hit this year) that would be great</t>
  </si>
  <si>
    <t>66.226.46.177</t>
  </si>
  <si>
    <t>Part of our programming occurs in the public schools. As they are closed, we are looking for alternatives. Many of our end-of-year recognitions are in jeopardy</t>
  </si>
  <si>
    <t>The free access to internet that is being offered to students will help us deliver services online.</t>
  </si>
  <si>
    <t>Help people who are losing income due to the virus.</t>
  </si>
  <si>
    <t>45.37.90.130</t>
  </si>
  <si>
    <t>Domestic and sexual violence agency services: shelter, 24 hour crisis lines, crisis counseling, case management, court advocacy</t>
  </si>
  <si>
    <t>Yes to all:free access to telecommuting software, reimbursement for paid sick leave for staff, extension of unemployment benefits</t>
  </si>
  <si>
    <t>emergency shelters</t>
  </si>
  <si>
    <t>45.37.68.128</t>
  </si>
  <si>
    <t>Economically will be unable to be appropriately billed for services and the impact that social distancing has on meeting clients</t>
  </si>
  <si>
    <t>Reimbursement for sick leave and telehealth</t>
  </si>
  <si>
    <t>Give back to employees and research on telehealth</t>
  </si>
  <si>
    <t>99.190.41.123</t>
  </si>
  <si>
    <t>Attendance at events or canceled events</t>
  </si>
  <si>
    <t>98.101.210.138</t>
  </si>
  <si>
    <t>We are having to send employees home due to increase in participant attendance.  No revenues coming in..no money to go out.</t>
  </si>
  <si>
    <t>We are an Adult Day Health Center.  We serve adults 18 years of age and older.  Families are concerned about their loved-one's safety and well-being.  Many are staying home for at least 2 weeks.  "Gathering" restrictions are affecting the caregivers decisions on using Adult Day Health Care.  Caregivers will not have the much needed support and break they need in the caregiving role.  Participants will have increased isolation.  Many of our participants have some form of Dementia.</t>
  </si>
  <si>
    <t>Help for caregivers that keep their loved-one at home.    Reimbursement for paid sick leave for staff.  The loss of revenues will negatively impact us for a long, long time. When salaries are the only expense you can cut when revenues are down, keeping employees will be hard. We are a small non-profit with less than 50 employees.</t>
  </si>
  <si>
    <t>There are too many needs.  Businesses will close, employees will not have income - basic needs will be hard to come by if things continue to shut down.</t>
  </si>
  <si>
    <t>Don't panic.  Stop hoarding.  Hand washing, hand washing and handwashing.</t>
  </si>
  <si>
    <t>Toni Camp</t>
  </si>
  <si>
    <t>Life Enrichment Center</t>
  </si>
  <si>
    <t>toni@lifeenrichmentcenter.org</t>
  </si>
  <si>
    <t>704-484-0405</t>
  </si>
  <si>
    <t>68.68.142.163</t>
  </si>
  <si>
    <t>Most of our program and services are delivered by volunteers, age 60+ in a home visit environment. Our county has very little public transportation and our Participants are pregnant and parenting teens, who do not have access to private transportation and in many cases Internet. We are our Home Visitors &amp; Mentors to increase communication with participants in whatever way possible - text, phone, social media. Immediate need items will be delivered by a volunteer, who is to observe social distancing.</t>
  </si>
  <si>
    <t>As a 4-year old agency, we believe the entire situation will greatly impact our fundraising efforts.</t>
  </si>
  <si>
    <t>Medical resources</t>
  </si>
  <si>
    <t>Regular updates - some good news would be nice</t>
  </si>
  <si>
    <t>98.24.232.243</t>
  </si>
  <si>
    <t>We work with those homeless or facing homelessness; we provide resources and and Earnings Program to help make ends meet.  Volunteers can't work due to childcare or health concerns.  Drop in people shopping store which drops our sales and income.  Possible drop in client attendance due to fears.  Possibly increase in client intakes due to loss of income, but we've had to cut back on our classes to limit the number of people in the building at one time.  If we have to shut down, we don't want to lose our staff so we need to seek grants or other additional funding.</t>
  </si>
  <si>
    <t>Extension of unemployment benefits would be a great resource for our employees if it comes to that.</t>
  </si>
  <si>
    <t>Unemployment benefits to those who could not work due to schools closing and lack of childcare.  Unemployment benefits to those employees whose business had to shut down.  Rapid Rehousing funding for those who lost their jobs due to schools being closed and lack of childcare; prevent people from losing their homes.</t>
  </si>
  <si>
    <t>Lenize Patton</t>
  </si>
  <si>
    <t>PHILIPPIANS PLACE</t>
  </si>
  <si>
    <t>LENIZE@PHILIPPIANSPLACE.COM</t>
  </si>
  <si>
    <t>71.15.27.152</t>
  </si>
  <si>
    <t>retreats, possibly summer camp</t>
  </si>
  <si>
    <t>James Austin</t>
  </si>
  <si>
    <t>Holston Presbytery Camp and Retreat Center</t>
  </si>
  <si>
    <t>jaustin@holstoncenter.org</t>
  </si>
  <si>
    <t>423-202-1655</t>
  </si>
  <si>
    <t>173.95.179.174</t>
  </si>
  <si>
    <t>We publish books, many with local or regional interest. The launch of these books depends on events in local bookstores, which sell books and help initiate interest. Both the authors and their readers will miss this entire season of new books. This includes books that inform folks about state government as well as literary works that feed our hearts and minds.</t>
  </si>
  <si>
    <t>Yes. Low interest small business loans would be most helpful.</t>
  </si>
  <si>
    <t>We must direct it first to the basic needs of the “least of these” in our state.</t>
  </si>
  <si>
    <t>No currently</t>
  </si>
  <si>
    <t>Lynn York</t>
  </si>
  <si>
    <t>Blair</t>
  </si>
  <si>
    <t>lynn@blairpub.com</t>
  </si>
  <si>
    <t>75.181.210.198</t>
  </si>
  <si>
    <t>Our Parkinson's community can no longer access the in-person yoga and dance classes or support groups that are so important to them.We are most likely going to have to cancel our annual Walk which gives them an opportunity to meet with resources they may normally not have access to.</t>
  </si>
  <si>
    <t>Free access and instruction to provide online yoga and a virtual walk</t>
  </si>
  <si>
    <t>Towards agencies that serve an older population that shouldn't be in public situations (programs, support groups, etc.)</t>
  </si>
  <si>
    <t>How to deal with the stress of cancelling programs, losing fundraising dollars, etc. I personally feel like I want to quit and not be burdened with all of this. I know, I won't but it is very stressful from an ED perspective to carry the weight of one happens to your nonprofit during this crisis</t>
  </si>
  <si>
    <t>Ann Marie Worman</t>
  </si>
  <si>
    <t>Parkinson Association of the Carolinas</t>
  </si>
  <si>
    <t>aworman@parkinsonassociation.org</t>
  </si>
  <si>
    <t>704-280-0827</t>
  </si>
  <si>
    <t>68.119.173.243</t>
  </si>
  <si>
    <t>The Artists in our community are losing work as shows are being canceled. The people in the performing arts are suffering significantly because gatherings are limited. Our visual artists are seeing a strain in their businesses because of the weak economy, people are not spending money, therefore their work is not being purchased.</t>
  </si>
  <si>
    <t>Additional funding to hire artists for odd jobs I know would help many in our community. Luckily before this began we moved to a virtual office to save money to prepare for a recession and eventually getting our own space. We are set up virtually and have plenty of work we could give to artists in our community, but we lack the funds to do so.</t>
  </si>
  <si>
    <t>I would love to see a portion of it come to the Arts Couoncil to help sustain us as we have had to cancel our big events, I would also love to get funding to distribute to our county to make sure artists are able to sustain themselves, keep their businesses running and keep their staff on.</t>
  </si>
  <si>
    <t>Any and all opportunities to recoup financial losses.</t>
  </si>
  <si>
    <t>Hannah Duncan</t>
  </si>
  <si>
    <t>The Arts Council of Henderson County</t>
  </si>
  <si>
    <t>info@acofhc.org</t>
  </si>
  <si>
    <t>65.190.208.197</t>
  </si>
  <si>
    <t>Serve birth to 5 year old.  Limited resource distributions, services, trainings</t>
  </si>
  <si>
    <t>telecommuting software, paid sick leave, etc</t>
  </si>
  <si>
    <t>Resources, testing</t>
  </si>
  <si>
    <t>Margaret P Lawrence</t>
  </si>
  <si>
    <t>Bladen Smart Start- A  Partnership for Children</t>
  </si>
  <si>
    <t>mplawrence.bss@gmail.com</t>
  </si>
  <si>
    <t>910-862-3335</t>
  </si>
  <si>
    <t>172.126.123.234</t>
  </si>
  <si>
    <t>We work with people living with serious mental illness. We have closed our facility as of today 3/16, but are continuing supports to our members.   Without members coming in, we will not have Medicaid and state reimbursement. We will soon run into a cash flow issue.</t>
  </si>
  <si>
    <t>Funding to ensure we can continue to pay staff so that we can continue to provide supports to our members.    Free access to internet access for our members    tablets and electronic devices that would allow us to continue our program virtually    smart phones</t>
  </si>
  <si>
    <t>testing for people with serious mental illness so that we can open sooner. Our in person community provides critical social connectivity.    Funds for the accredited evidence based Clubhouse Model Programs of psychiatric rehabilitation in North Carolina</t>
  </si>
  <si>
    <t>Funding</t>
  </si>
  <si>
    <t>Karen Kincaid Dunn</t>
  </si>
  <si>
    <t>Club Nova Community, Inc.</t>
  </si>
  <si>
    <t>karendunn@nc.rr.com</t>
  </si>
  <si>
    <t>Cash flow issues and payroll strains among our funded organizations and members.</t>
  </si>
  <si>
    <t>No or low interest loans or grants to those directly affected.</t>
  </si>
  <si>
    <t>To those who could document losses related to COVID-19.</t>
  </si>
  <si>
    <t>Kathryn Greathouse</t>
  </si>
  <si>
    <t>United Arts Council of Catawba County</t>
  </si>
  <si>
    <t>kgreathouse@artscatawba.org</t>
  </si>
  <si>
    <t>Club Nova works with individuals living with mental illness. We have closed our doors and encourage them to stay in doors due to most of them being in the high risk for the coronavirus. Our funding comes from medicaid reimbursement of their hours at the clubhouse and we have closed our doors. Our objective is to get people active in the community and they are having a hard time staying indoors.</t>
  </si>
  <si>
    <t>Free access to telecommuting services for staff and members to use for communication through webcams such as tablets and internet access as many of them do not have these types of technologies. Personal sanitation supplies and back up funding as mentioned above to make sure we continue functioning.</t>
  </si>
  <si>
    <t>To see them directed to organizations that are in need.</t>
  </si>
  <si>
    <t>Chris Shore</t>
  </si>
  <si>
    <t>Club Nova Community Inc.</t>
  </si>
  <si>
    <t>programstaff@clubnova.org</t>
  </si>
  <si>
    <t>919-968-6682</t>
  </si>
  <si>
    <t>65.188.160.95</t>
  </si>
  <si>
    <t>Physical Closure of Operations</t>
  </si>
  <si>
    <t>We have closed (as of Friday, March 13) and 65% of our revenue is generated by our ticket sales. We are an art house cinema in Winston-Salem.</t>
  </si>
  <si>
    <t>How to support hourly staff in this time as we cannot realistically keep them on payroll for the length of our closure?</t>
  </si>
  <si>
    <t>To support organizations that have brick and mortar/physical spaces - towards rent or utilities or non-overhead expenses.</t>
  </si>
  <si>
    <t>A guide to unemployment and if we have to lay off- how that all works as we've never had to do that before.</t>
  </si>
  <si>
    <t>Lawren Desai</t>
  </si>
  <si>
    <t>a/perture cinema</t>
  </si>
  <si>
    <t>lawren@aperturecinema.com</t>
  </si>
  <si>
    <t>336-251-5220</t>
  </si>
  <si>
    <t>108.94.107.126</t>
  </si>
  <si>
    <t>Theatre company unable to provide theatre</t>
  </si>
  <si>
    <t>45.152.180.172</t>
  </si>
  <si>
    <t>172.72.69.214</t>
  </si>
  <si>
    <t>Our Teen Court program may have to reschedule into July making it difficult for families who typically schedule camps and vacations.   Economic many of our families work minimum wage jobs that are impacted by reduced work hours, or no work during the two week closure. This is a direct impact to our monthly revenue sources.</t>
  </si>
  <si>
    <t>Possibility to use funds from a restricted foundation grant to supplement payroll if necessary.</t>
  </si>
  <si>
    <t>Our payroll taxes and salaries.</t>
  </si>
  <si>
    <t>Cynthia Seaforth</t>
  </si>
  <si>
    <t>Conflict Resolution Center of Cabarrus County</t>
  </si>
  <si>
    <t>cnseaforth@nomoreconflict.org</t>
  </si>
  <si>
    <t>76.182.75.127</t>
  </si>
  <si>
    <t>67.232.13.122</t>
  </si>
  <si>
    <t>Fundraising for the programmatic work.  The inability to perform site visits to community partners.</t>
  </si>
  <si>
    <t>telecommuting software.</t>
  </si>
  <si>
    <t>Grassroots organizations, teachers including TA's, mental health.</t>
  </si>
  <si>
    <t>We work with the IDD (Intellectual Developmental Disabilities) population and many of our consumers have compromised immune systems, making them higher risk for the virus.  We are taking all necessary precautions to keep them healthy.</t>
  </si>
  <si>
    <t>Paid sick leave for staff, extended PTO, childcare for children of staff, reimbursement of lost funding from closing programs</t>
  </si>
  <si>
    <t>To our staff</t>
  </si>
  <si>
    <t>Sydney Reichert</t>
  </si>
  <si>
    <t>Irene Wortham Center</t>
  </si>
  <si>
    <t>sreicher@iwcnc.org</t>
  </si>
  <si>
    <t>828-274-6053</t>
  </si>
  <si>
    <t>136.56.85.61</t>
  </si>
  <si>
    <t>It is having devastating impacts on our constituents, who are performing arts venues, artists, and agents. Since all public events are cancelled, everyone is losing revenue and having to work together on cancelling or rescheduling performances. Artists are stuck on the road and not able to get home. Some venues are paying artists if they can for the contracted engagements, some are not.</t>
  </si>
  <si>
    <t>free access to software would help a great deal</t>
  </si>
  <si>
    <t>to performing artists and nonprofit arts venues</t>
  </si>
  <si>
    <t>regular updates on available funding</t>
  </si>
  <si>
    <t>152.31.192.34</t>
  </si>
  <si>
    <t>We serve children, adults and older adults with therapeutic gardening - I expect the lose of our services to increase depression, isolation, reduce their time outdoors and make them feel disconnected from the community.</t>
  </si>
  <si>
    <t>low wage workers and food banks</t>
  </si>
  <si>
    <t>Heather Kelejian</t>
  </si>
  <si>
    <t>Abiltiy Garden</t>
  </si>
  <si>
    <t>hkelejian@nhcgov.com</t>
  </si>
  <si>
    <t>174.109.181.22</t>
  </si>
  <si>
    <t>Lack of concerts.</t>
  </si>
  <si>
    <t>Unsure.</t>
  </si>
  <si>
    <t>Arts groups.</t>
  </si>
  <si>
    <t>No specific ideas at this time.</t>
  </si>
  <si>
    <t>David Harris</t>
  </si>
  <si>
    <t>The Raleigh Ringers</t>
  </si>
  <si>
    <t>rringer@rr.org</t>
  </si>
  <si>
    <t>66.169.91.219</t>
  </si>
  <si>
    <t>As a diaper bank, closures may mean that our partners are unable to distribute the diapers and infant care supplies that we provide.      More families are already reaching out for emergency assistance, and as closures continue, we anticipate increased requests.     Closures may also prevent us from accessing our warehouse, and prevent us from distributing supplies, as we are located in a donated space within the Asheville Outlet Mall. If they close, we will lose access until they reopen.</t>
  </si>
  <si>
    <t>99.69.18.98</t>
  </si>
  <si>
    <t>Our center is closed, and so all of our programs are currently postponed. We serve many students via tutoring, college &amp; career prep, counseling, and community service.</t>
  </si>
  <si>
    <t>76.182.29.126</t>
  </si>
  <si>
    <t>Fear that current clients will not return after lock-down.</t>
  </si>
  <si>
    <t>We teach classes in swordfighting and other historical combat styles, in organized weekly classes, at festivals, and for schools/museums.  Classes are cancelled, so our current students won't be able to receive training.  Festivals &amp; school/museum events are being cancelled, so other members of the public won't get to participate in what we do.</t>
  </si>
  <si>
    <t>Once the most intensive lock-down protocols have been lifted, discounted safety equipment (especially fencing masks) would enable our students to participate in our programs while sharing of loaner equipment is still not advised.</t>
  </si>
  <si>
    <t>From the perspective of my non-profit, I don't have a specific opinion on this, but any that would enable athletic training and festivals to resume would be welcome.</t>
  </si>
  <si>
    <t>I don't know.</t>
  </si>
  <si>
    <t>Eric Lindbeck</t>
  </si>
  <si>
    <t>The Sword Conservatory, Inc</t>
  </si>
  <si>
    <t>sireric@swordconservatory.org</t>
  </si>
  <si>
    <t>919.802.4276</t>
  </si>
  <si>
    <t>108.220.40.174</t>
  </si>
  <si>
    <t>We are a Community Health Center and on the front line on Covid-19 and all it intails.</t>
  </si>
  <si>
    <t>Comprehensive Primary Care provider for 40,532+ patients in 8 WNC counties during 2019.  49% unisured, 20% Medicaid, 10% Medicare, 21% Private Insurance</t>
  </si>
  <si>
    <t>Loss of revenue is a concern.  It could go either way in this environment. More COVID-19 visits but fewer other visits.  How they balance is unknown.    Increased expenses for uninsured—COVID-19 testing, specialized patient care for confirmed patients.    We also have to restrict services, such as dental,   but staff still need paychecks.  For example, many of the dental assistants live paycheck to paycheck.  We can find other work for them but our oreganization will suffer loss of revenue with closure of dental services.    Profound increase in personal protective equipment costs for staff.    And this all is just beginning.  We have no idea what things will look like in teo to three weeks.</t>
  </si>
  <si>
    <t>Patient Care.</t>
  </si>
  <si>
    <t>We must remain vigilant and stay prepared for the next one, increase stock piles of medical supplies, update emergency protocols etc.  So many good lessons are being learned.</t>
  </si>
  <si>
    <t>Kathryn McConnell</t>
  </si>
  <si>
    <t>Blue Ridge Health</t>
  </si>
  <si>
    <t>kmcconnell@brchs.com</t>
  </si>
  <si>
    <t>66.110.245.12</t>
  </si>
  <si>
    <t>As a service/membership organization, we understand the financial impact on our member groups will mean they will struggle (or be unable) to pay membership, pay to attend events and participate in programs. This will make it difficult for us to sustain our operations.</t>
  </si>
  <si>
    <t>Money in individual pockets. Emergency grants for staffing for nonprofits.</t>
  </si>
  <si>
    <t>More details on how unemployment policy will impact our employees' ability to secure benefits</t>
  </si>
  <si>
    <t>Angela N Hays</t>
  </si>
  <si>
    <t>North Carolina Theatre Conference</t>
  </si>
  <si>
    <t>angelahays@nctc.org</t>
  </si>
  <si>
    <t>8.41.127.48</t>
  </si>
  <si>
    <t>Supplement lost donor revenue</t>
  </si>
  <si>
    <t>72.47.165.180</t>
  </si>
  <si>
    <t>.?general assistance to cover additional costs of rescheduling</t>
  </si>
  <si>
    <t>174.109.79.156</t>
  </si>
  <si>
    <t>rehearsals</t>
  </si>
  <si>
    <t>152.38.17.252</t>
  </si>
  <si>
    <t>75.110.30.177</t>
  </si>
  <si>
    <t>I'm a performing arts presenter. We are shuttered. With a depression on the horizon, we risk the loss of an arts leader in the region. (We were 85% ticket revenue.)</t>
  </si>
  <si>
    <t>I could use research data on organizations surviving financial crisis, including a deep dive on pricing/consumer economics. There's a load of audience-building research available, but I've not found anything on supply/demand in a time of stress.</t>
  </si>
  <si>
    <t>Help the poor, the middle class, the children. Gig workers, artists, day laborers.</t>
  </si>
  <si>
    <t>72.250.254.139</t>
  </si>
  <si>
    <t>We have already cancelled 2 concerts and will likely cancel 2 more, resulting in loss of revenue. Challenges will become a focus to keep our constituents engaged and anticipating new programs when this is over</t>
  </si>
  <si>
    <t>Unknown at this time</t>
  </si>
  <si>
    <t>To those who need it the most to provide services to populations truly most in need.</t>
  </si>
  <si>
    <t>All good information shared to date.</t>
  </si>
  <si>
    <t>216.136.77.202</t>
  </si>
  <si>
    <t>Affordable housing non-profit. Low volunteer numbers mean house building is will slow down/halt entirely</t>
  </si>
  <si>
    <t>Free resources for telecommuting; Help paying part time employees that are not eligible for full time benefits - ie paid time off</t>
  </si>
  <si>
    <t>66.169.86.243</t>
  </si>
  <si>
    <t>Food pantry, rent/utility assistance, clothing  We will give out food until it is gone. Not sure when or if the food bank will be able to make another good delivery. We have suspended financial and clothing assistance.</t>
  </si>
  <si>
    <t>Paid sick leave reimbursement</t>
  </si>
  <si>
    <t>Money for lost wages and medical expenses for hourly workers,</t>
  </si>
  <si>
    <t>Information on how to prep. We are in rural WNC  and there seems to be very little if not no preparation by nonprofits or county government.</t>
  </si>
  <si>
    <t>Nancy Henkelman</t>
  </si>
  <si>
    <t>nsncyhenkelman@gmail.com</t>
  </si>
  <si>
    <t>98.101.44.178</t>
  </si>
  <si>
    <t>Postponement of major fundraising event.  This will impact our cash flow.</t>
  </si>
  <si>
    <t>An increase in the numbered of homeless and an increase demands for services of that population.     A decrease in monetary and in-kind donations that support our programs.</t>
  </si>
  <si>
    <t>To non profits who have been impacted but will be expected to serve clients once social distancing is lifted.</t>
  </si>
  <si>
    <t>It is to early to know.</t>
  </si>
  <si>
    <t>Rae Marie Hall Czuhai</t>
  </si>
  <si>
    <t>raemarie@thegreenchair.com</t>
  </si>
  <si>
    <t>76.182.93.162</t>
  </si>
  <si>
    <t>Reduced access to public goods and benefit programs - child care, grocery items, and bureaucratic hurdles with programs like SNAP and WIC</t>
  </si>
  <si>
    <t>Extending grant reporting and check-in deadlines</t>
  </si>
  <si>
    <t>Income supports to households where earners lack paid leave or rely on service industry jobs</t>
  </si>
  <si>
    <t>104.5.41.220</t>
  </si>
  <si>
    <t>had to cancel two tour groups booked to NYC and London respectively - theatres aren't accommodating re: refunds</t>
  </si>
  <si>
    <t>Live theatre performances have had to be cancelled or moved.  Renters are wanting their money back or to move to another date, which then removes the new date from our inventory of available rental dates.</t>
  </si>
  <si>
    <t>We've lost revenue from one schools tour to NYC and 5 in-schools residency bookings and the money from those were going to go to pay artists involved in each.  If a fund to cover the cost of monies we promised to our artists but now aren't going to be able to pay, that  would be great.</t>
  </si>
  <si>
    <t>To help make up for lost revenue potential for cancelled events, rental income loss and lost source money to pay artists for events that got cancelled.</t>
  </si>
  <si>
    <t>I don't know of anything more.</t>
  </si>
  <si>
    <t>Jerome Davis</t>
  </si>
  <si>
    <t>Burning Coal Theatre Company</t>
  </si>
  <si>
    <t>coalartisticdir@ncrrbiz.com</t>
  </si>
  <si>
    <t>919.834.4001</t>
  </si>
  <si>
    <t>96.10.37.114</t>
  </si>
  <si>
    <t>So far we have had to cancel numerous classes, events, facility rentals and closed our doors to the public. We are also seeing a tremendous drop in contributed income. Depending on the severity and length of the pandemic we're potentially looking at a financial loss of a minimum of $200k (21% of our total budget). If the pandemic continues into the summer, our largest program (our summer camp) will be severely impacted. Our summer camps make up approximately 15% of our total budget. Losses of this magnitude will deplete the little cash reserve we have, result in a significant deficit and laid off staff and artists.</t>
  </si>
  <si>
    <t>Any and all help that would reduce expenses and increase income would be greatly appreciated.</t>
  </si>
  <si>
    <t>Unrestricted funds</t>
  </si>
  <si>
    <t>99.12.164.203</t>
  </si>
  <si>
    <t>our events follow school policies. As long and schools are closed and once opened have travel restrictions our student-events won't happen</t>
  </si>
  <si>
    <t>69.221.141.91</t>
  </si>
  <si>
    <t>A lot of financial insecurity and adult services</t>
  </si>
  <si>
    <t>A better way to gather accurate resources and nonprofit information to help educate the residents (ie RX open style?)</t>
  </si>
  <si>
    <t>Financial assistance and business recovery</t>
  </si>
  <si>
    <t>Difference on Social distancing and Social Isolation</t>
  </si>
  <si>
    <t>Audrey Hart</t>
  </si>
  <si>
    <t>New Hanover Disaster Coalition</t>
  </si>
  <si>
    <t>audrey@newhanoverdisastercoalition.org</t>
  </si>
  <si>
    <t>70.61.83.222</t>
  </si>
  <si>
    <t>concerns for how to provide compensation for hourly employees</t>
  </si>
  <si>
    <t>We provide aquatic programming to people of all ages and a facility for use by other nonprofits.  We anticipate closure in the next week with members requesting withdrawals and program participants requesting refunds, resulting in an inability to generate the revenue necessary to operate our business, as well as eliminating the programming that our hourly employees depend on to live.</t>
  </si>
  <si>
    <t>The reimbursement for paid sick leave for staff and the extension of unemployment benefits would be helpful.</t>
  </si>
  <si>
    <t>For us, we would want to be able to pay our employees so they can make it and see some level of abatement for services like gas, power, etc. that would allow our business to resume operations when the crisis abates.</t>
  </si>
  <si>
    <t>Just continue to let us know what is happening as it does and seek information from non-profits.  Someone else may have a great idea that we did not think of at the time.</t>
  </si>
  <si>
    <t>Laura Hubbard</t>
  </si>
  <si>
    <t>laura.l.hub@gmail.com</t>
  </si>
  <si>
    <t>919-271-8163</t>
  </si>
  <si>
    <t>No volunteer transportation services, no congregate dining sites (supplemented with shelf stable foods delivered to the homes), no in-person visits, no counseling visits.</t>
  </si>
  <si>
    <t>food and medicine insecurity, anything not covered by SNAP--incontinence supplies, cleaning products, etc.</t>
  </si>
  <si>
    <t>107.13.111.149</t>
  </si>
  <si>
    <t>Teleconferencing software</t>
  </si>
  <si>
    <t>Paid employee leave</t>
  </si>
  <si>
    <t>Not at this time. You all are doing a great job.</t>
  </si>
  <si>
    <t>Arlene Brown</t>
  </si>
  <si>
    <t>YNPN Triangle NC</t>
  </si>
  <si>
    <t>arlene.p.davis@gmail.com</t>
  </si>
  <si>
    <t>24.106.223.9</t>
  </si>
  <si>
    <t>Limited people coming to parenting classes, home visits via phone calls for our Adolescent Parenting Program and childcare is unforeseen at this point.</t>
  </si>
  <si>
    <t>We are looking into remotely working from home and paid sick leave as options.</t>
  </si>
  <si>
    <t>In some form of childcare for parents who have to work and their children's schools have been closed.</t>
  </si>
  <si>
    <t>98.27.55.226</t>
  </si>
  <si>
    <t>Many families out of work unable to pay rent and access food</t>
  </si>
  <si>
    <t>to families to help pay rent!</t>
  </si>
  <si>
    <t>24.199.203.50</t>
  </si>
  <si>
    <t>Disruptions to normal routines are very difficult for people in our community. This will increase anxiety and potentially cause disruptive behaviors that are difficult or harmful to caregivers and others in the community.</t>
  </si>
  <si>
    <t>Free assistance with designing an online education event. Free platforms for web sharing.</t>
  </si>
  <si>
    <t>Testing and treatment.</t>
  </si>
  <si>
    <t>66.190.155.92</t>
  </si>
  <si>
    <t>We provide financial assistance, food and clothing.  We fear that once this is over the utility bills, rent and other items that individuals and families need will be tremendous and we are unsure of how the donations from our donors and supporters will be impacted.</t>
  </si>
  <si>
    <t>We may need funding to help keep our staff paid during this crisis.</t>
  </si>
  <si>
    <t>To food for families, especially ones with children who are now home from school.  Also, towards utility bills once the crisis is over.</t>
  </si>
  <si>
    <t>Cheryl Wilson</t>
  </si>
  <si>
    <t>Swannanoa Valley Christian Min</t>
  </si>
  <si>
    <t>svcmdirector@gmail.com</t>
  </si>
  <si>
    <t>828-664-9224</t>
  </si>
  <si>
    <t>75.117.116.138</t>
  </si>
  <si>
    <t>Significant change in how our shelter program is carried our. Large drop in the number of volunteers participating.loss of life skills classes for families in programs.</t>
  </si>
  <si>
    <t>Setting up emergency shelter for individuals/families. Services directly for families.</t>
  </si>
  <si>
    <t>99.10.91.107</t>
  </si>
  <si>
    <t>We anticipate thousands of our community will fall ill with COVID-19, experience significant economic disruption, and have a need for psycho-social counseling during this time.</t>
  </si>
  <si>
    <t>Free access to software, reimbursement on paid sick leave.</t>
  </si>
  <si>
    <t>Every household, hospitals, and to the elderly + immunocompromised.</t>
  </si>
  <si>
    <t>Funders with emergency dollars available + applications for that funding.</t>
  </si>
  <si>
    <t>24.31.3.86</t>
  </si>
  <si>
    <t>Slightly more than 50% of our funds to assist the community come from our Thrift Store.  The Store is closed at this time and we will need to determine a date to open for business based on the coming events.</t>
  </si>
  <si>
    <t>Immediate unemployment benefits would be helpful</t>
  </si>
  <si>
    <t>Funds for assisting clients with rent and utilities.</t>
  </si>
  <si>
    <t>75.140.192.239</t>
  </si>
  <si>
    <t>We serve migrant farmworkers, who already have trouble accessing medical care and often live in substandard housing. We usually visit farmworkers in their homes to provide information and services, but are having to assess the risks and reduce visits. We are worried about regular medical care for farmworkers as well as what happens when farmworkers who live in crowded housing become infected.</t>
  </si>
  <si>
    <t>Unemployment benefits &amp; sick leave for farmworkers would help them and help staff tell them our options; reimbursement for paid sick leave would help us</t>
  </si>
  <si>
    <t>To communities most affected; to people who cannot take off work or were laid off because of COVID-19 related closings; to expanding testing</t>
  </si>
  <si>
    <t>What are workers' rights regarding COVID-19 and sick leave right now? What are employers' responsibilities under the law (if there are any)?</t>
  </si>
  <si>
    <t>Anna jensen</t>
  </si>
  <si>
    <t>NC Farmworkers' Project</t>
  </si>
  <si>
    <t>annaj@ncfwp.org</t>
  </si>
  <si>
    <t>919-915-9990</t>
  </si>
  <si>
    <t>50.111.14.239</t>
  </si>
  <si>
    <t>We are a children's advocacy center that provides crisis and ongoing services for child/youth/teen victims of abuse. We have cancelled therapy sessions while school is out. We will triage new referrals for forensic interviews and medical evaluations and postpone those that can wait, or those involving children and caregivers who have potential virus exposure. In the long-term, when children are out of school abuse reports seem to go up as children spend time with people who may mistreat them.</t>
  </si>
  <si>
    <t>the telecommuting software, and reimbursement for paid sick leave for staff could help.</t>
  </si>
  <si>
    <t>From the perspective of living in a rural area ... testing, access to medical care, transportation, access to internet,</t>
  </si>
  <si>
    <t>I admit that I don't know what I don't know! The situation is so fluid that it has been difficult to develop policies to protect clients, staff and partner agencies.</t>
  </si>
  <si>
    <t>ALISA W. ASHE</t>
  </si>
  <si>
    <t>KIDS Place</t>
  </si>
  <si>
    <t>alisa.ashe@kidsplacecac.org</t>
  </si>
  <si>
    <t>76.182.75.240</t>
  </si>
  <si>
    <t>We are a non-profit arts journal with an extensive calendar - nearly entirely upended - and review services - almost all cancelled.</t>
  </si>
  <si>
    <t>So with nothing to review (because the presenters we serve have had to cancel) and nothing but cancellations in the calendar... we are working well ahead into next season with 20-21 announcements as they come in - while hoping against hope that our grantors do not decide to cancel grants and ask for their money back. (God knows we're all in this together.)</t>
  </si>
  <si>
    <t>We operate online anyway, aside from having people attend performances in order to review them. I am a little worried about our contributors who are on fixed income and who in some cases depend upon the (very small) fees we pay them - am considering how to sustain them - will probably see if grantors will accept articles ON the arts rather than reviews OF the arts... (TBD).</t>
  </si>
  <si>
    <t>To people who are sick, of course, and who lose income by not being able to work. I am not sure what this question means. We need to care for our most needy, first and foremost.</t>
  </si>
  <si>
    <t>We are all in this together. We will get thru it somehow. As an old military planner I feel certain that we have at least 2 months of agony ahead of us, even if we don't contract the virus, I hope the grantors will merely extend the termination dates of current grants - and concurrently issue new ones on schedule, so those who can help their small non-profits survive will have reasonable help in doing so.</t>
  </si>
  <si>
    <t>John W. Lambert</t>
  </si>
  <si>
    <t>CVNC.org</t>
  </si>
  <si>
    <t>musiccritic@juno.com</t>
  </si>
  <si>
    <t>70.63.86.17</t>
  </si>
  <si>
    <t>We are a county museum. Our community impact is in the educational arena and not in more critical direct services.</t>
  </si>
  <si>
    <t>Sick leave pay, child care expense reimbursement and simple cash needed.</t>
  </si>
  <si>
    <t>Sick pay, child care, and loss wage cash.</t>
  </si>
  <si>
    <t>Unified approach to closures.</t>
  </si>
  <si>
    <t>107.13.151.148</t>
  </si>
  <si>
    <t>We provide in-person training and an annual conference each spring. Some in person trainings will be cancelled, resulting in a loss of revenue. Others will happen virtually. The biggest financial hit will come from venue cancellation fees. We can't get out of those.</t>
  </si>
  <si>
    <t>Policy change to allow for event cancellations. For example, we can recoup costs from an event week because large meetings are forbidden by the Governor's EO. For a conference in May, we can't cancel unless there's a legal prohibition on holding it.</t>
  </si>
  <si>
    <t>Patch holes in operating funds that were redirected to other costs.</t>
  </si>
  <si>
    <t>Event cancellations and contracts.</t>
  </si>
  <si>
    <t>173.95.177.147</t>
  </si>
  <si>
    <t>We work with people who are or have experienced homelessness or insecure housing. Many of our members have on-going health issues and weak immune systems. Members pick up mail with us and having savings accounts that we manage--meaning we need to be available for them. We typically provide financial coaching, support with housing and other housing-related expenses, and other case-management. We have cancelled all appointments and have a two-hour window for members to come in to make deposits or withdraws from their savings, request bus passes, or pick up their mail. These changes have greatly impacted our members.</t>
  </si>
  <si>
    <t>YES! Access to free hotspots to give to members so that they can stay connected and interact with staff, expanded resources to pay staff staff for sick time and/or missed hours when the office is closes, and access to telecommuting software would all be super helpful.</t>
  </si>
  <si>
    <t>Funding for meals for families that typically rely on school breakfast, lunch, and dinner programs; increased unemployment, SNAP, and WIC distributions; food delivery services for rural families and urban families with limited or no access to transportation</t>
  </si>
  <si>
    <t>173.93.106.69</t>
  </si>
  <si>
    <t>Changes needed to messaging. Impact to capital campaign roll out.</t>
  </si>
  <si>
    <t>reduction in state and foundation grants for conservation acquisitions; concern that donors will move support to charities with missions tied to direct human and social services.</t>
  </si>
  <si>
    <t>reimbursement for paid sick leave would be huge extension of unemployment benefits, too.</t>
  </si>
  <si>
    <t>workers who don't get paid if they can't come to work.</t>
  </si>
  <si>
    <t>probably, just can't think of it now</t>
  </si>
  <si>
    <t>Camilla Herlevich</t>
  </si>
  <si>
    <t>North Carolina Coastal Land Trust</t>
  </si>
  <si>
    <t>camilla@coastallandtrust.org</t>
  </si>
  <si>
    <t>75.137.87.246</t>
  </si>
  <si>
    <t>Folkmoot holds three annual festivals and approximately ~25 community events that we have cancelled and/or rescheduled, between March and June. If the July festival is cancelled, that's another 20 events! The ticket sales of these events (earned income) is half of Folkmoot's budget.      We are currently looking at laying off two staff this week; the artists we hire will lose income; we are working on re-communicating our marketing to sponsors and financial supporters to maintain that connection; our summer festival has a significant economic impact for our county that may be lost.</t>
  </si>
  <si>
    <t>Having access to this kind of support would be meaningful. Folkmoot doesn't offer insurance and employees don't have paid sick leave.</t>
  </si>
  <si>
    <t>The telecommuting software for students, small businesses and nonprofits and broadband access for rural areas would be a good start.</t>
  </si>
  <si>
    <t>I am hearing school closures being politicized in our County. What makes this possible and the root of so many of our community problems appears to be about "values", authority and trust. I am hoping that an organization like the Foundation will convene deep thinking and planning that aligns our communities with shared values, appreciation for our quality of life and the path to general wellbeing of our WNC communities</t>
  </si>
  <si>
    <t>Angeline Schwab</t>
  </si>
  <si>
    <t>Folkmoot</t>
  </si>
  <si>
    <t>angie@folkmoot.org</t>
  </si>
  <si>
    <t>75.60.246.228</t>
  </si>
  <si>
    <t>Our impacts are on general operations.  The majority of our unrestricted operational support is from on-site sales (gift shop, program tickets, cafe sales).  The #1 item in our unrestricted operational budget is staff salaries.</t>
  </si>
  <si>
    <t>I am particularly concerned with providing paid leave for part-time employees.  Any assistance there would be greatly appreciated.  Secondary, but also important would be access to telecommuting software, hardware (i.e. laptop, printer, scanner loans) and sample policies.</t>
  </si>
  <si>
    <t>To the most economically vulnerable populations first.</t>
  </si>
  <si>
    <t>Sample policies, tips on teleworking, happy stories, t</t>
  </si>
  <si>
    <t>Angela Baker-James</t>
  </si>
  <si>
    <t>Friends of the NC Museum of Natural Sciences</t>
  </si>
  <si>
    <t>angela.baker-james@naturalsciences.org</t>
  </si>
  <si>
    <t>919-707-9847</t>
  </si>
  <si>
    <t>47.134.200.18</t>
  </si>
  <si>
    <t>As a land conservation organization focusing on public recreation, our work is not as directly impacted by the virus as public health or social service organizations. As people practice social distancing, we anticipate that our community will take more advantage of the recreation opportunities we provide.</t>
  </si>
  <si>
    <t>Financial assistance to people unable to work because of the virus. Help to ensure that families who depend on free/reduced meals at school have the food they need.</t>
  </si>
  <si>
    <t>50.111.79.69</t>
  </si>
  <si>
    <t>We have a pandemic plan which has turned out to be remarkably useful</t>
  </si>
  <si>
    <t>Our constituency (mostly farmers) stand to loose all of their income for some period of time and have no safety net</t>
  </si>
  <si>
    <t>Help the people we serve</t>
  </si>
  <si>
    <t>Org like us to distribute to the people in need who we serve</t>
  </si>
  <si>
    <t>Charlie Jackson</t>
  </si>
  <si>
    <t>ASAP</t>
  </si>
  <si>
    <t>charlie@asapconnections.org</t>
  </si>
  <si>
    <t>173.226.80.18</t>
  </si>
  <si>
    <t>depends on how long. Limited right now</t>
  </si>
  <si>
    <t>to the responders</t>
  </si>
  <si>
    <t>65.188.141.177</t>
  </si>
  <si>
    <t>We support a Christian summer camp and conference center; we do not provide essential services. However, we will lose significant revenue due to cancelled events and camp sessions. Depending on the duration of the crisis, we may not be able to serve the 600+ children who benefit from our ministries.</t>
  </si>
  <si>
    <t>To the vulnerable in our state who do not have necessities and who can not take time off work without pay.</t>
  </si>
  <si>
    <t>99.37.48.161</t>
  </si>
  <si>
    <t>Will limit resources of food donations that individuals,churches and businesses have been giving Will have to purchase more food than we normally do because schools are closed and families are going to need more assistance with food to feed their families and they will have  to come in more regularly instead of every two weeks Our donors will not be bringing as many clothes donations because they do not want to get out.. Clients will not shop as much because they do not want to risk getting sick. Our revenue will go down. We provide food and clothes for those that are in need for free. We also have a thrift shop where the general public as well as clients can shop We also provide diapers,nutritional supplements and job skill training as well</t>
  </si>
  <si>
    <t>Pay for staff if we have to shut down Also we need cleaning supplies and gloves to keep facility clean from germs to protect staff and volunteers as well as the public</t>
  </si>
  <si>
    <t>To help with purchase of food and other supplies that are needed to keep individuals safe within the nonprofit sector as well as businesses</t>
  </si>
  <si>
    <t>None other that we know at this time. Follow the CDC guidelines and not be in large crowds</t>
  </si>
  <si>
    <t>Sandy Harris</t>
  </si>
  <si>
    <t>Pender County Christian Services Inc.</t>
  </si>
  <si>
    <t>pccs2serve@gmail.com</t>
  </si>
  <si>
    <t>910-259-5840</t>
  </si>
  <si>
    <t>70.60.197.114</t>
  </si>
  <si>
    <t>The economic impact and impact on fundraising. Our agency provides financial counseling and education to support the financial well-being of our community.</t>
  </si>
  <si>
    <t>We definitely need support to telecommute and updated laptops. We would need additional time to respond to HUD deliverables.</t>
  </si>
  <si>
    <t>A state agency that could disburse funds would be needed.</t>
  </si>
  <si>
    <t>Phyllis Caldwell-George</t>
  </si>
  <si>
    <t>Financial Pathways of the Piedmont</t>
  </si>
  <si>
    <t>phyllis@financialpaths.org</t>
  </si>
  <si>
    <t>99.178.174.214</t>
  </si>
  <si>
    <t>Most concerned with having to pay staff while we are closed and not making any revenue.</t>
  </si>
  <si>
    <t>We are a hands-on paralysis recovery center.  Many of our spinal cord injured clients have compromised respiratory systems.  As the virus spreads, we will no doubt have to shut our doors until the pandemic is over.  This puts a financial strain on the center and also results in a lack of services to our clients.</t>
  </si>
  <si>
    <t>Reimbursement for paid sick leave would help a lot.</t>
  </si>
  <si>
    <t>First to the people who are infected.  Second to small businesses whose staff will at some point be sent home.  Both the business and the staff will need financial support.</t>
  </si>
  <si>
    <t>Karen Thor</t>
  </si>
  <si>
    <t>NextStep Raleigh</t>
  </si>
  <si>
    <t>kthor@nextstepraleigh.org</t>
  </si>
  <si>
    <t>45.37.164.86</t>
  </si>
  <si>
    <t>Our organization serves children 0-18 and their parents, caregivers, and guardians. Specifically, we provide:  outpatient clinical services for children suffering traumatic stress and related condition; trauma-informed support and access to resources for adoptive and foster families; long-term in-home parent support and coaching for families who have young children and are dealing with toxic levels of stress; and nurse home visits for any family in Durham County with a newborn.    Families in our care or enrolled in our programs will experience an interruption in the services we provide to them, but we are moving as many services as possible to a telehealth format. Our aim is to stay in meaningful contact with all active clients to continue some version of the support they have been receiving and to help meet needs that may arise as a result of COVID-19 disruptions. Still, these adapted formats will likely be shorter in duration and less in-depth interactions compared to our typical services.     For families in general, we know that the many disruptions caused by COVID-19 will exacerbate some risks and aggravating factors related to childhood trauma. Increased stress on parents can increase the risk of child maltreatment in some situations. For some children, school is a source of vital supports like a reliable meal or provides a safe haven from threats in their home or neighborhood. School may be where they most find loving, supportive attention from adults in their lives. Those children may feel more vulnerable during this time. For other children, staying home from school may be a respite from threats they face there, such as bullying.</t>
  </si>
  <si>
    <t>Beyond the relief already provided (e.g., the federal Families First legislation, ongoing policy/practice revisions by DHHS), it is difficult for us to know at this time what resources would be most valuable in supporting our adaptation to COVID-19 disruptions. It may take several weeks for serious concerns without ready solutions to make themselves know.    In that light, we would ask that government, businesses, and foundations acknowledge that recovery from this crisis may take many months. From recent experiences in NC - such as hurricane devastation in the eastern part of the state - it seems that systems tend to become less responsive to enduring needs once a crisis moves out of the public eye. When the current crisis has passed and normalcy is restored, it will be important for the systems that support nonprofits to recognize that there will still be a great need for resources that help us and the families we serve recover what is lost during this period of extraordinary disruption.</t>
  </si>
  <si>
    <t>Meeting the financial needs of low- and middle-income families who lose income due to the various ripple effects of COVID-19.</t>
  </si>
  <si>
    <t>Kevin Spears</t>
  </si>
  <si>
    <t>Center for Child and Family Health</t>
  </si>
  <si>
    <t>kevin.spears@ccfhnc.org</t>
  </si>
  <si>
    <t>98.26.34.33</t>
  </si>
  <si>
    <t>We will see more clients using our services. We also have a very large fundraising event in July, and should that event need to be cancelled, our answer to #2 would increase to High.</t>
  </si>
  <si>
    <t>extension on timeline of implementing grant programs. One-time "relief funds" without strings attached (so it could be used for salaries and back-pay).</t>
  </si>
  <si>
    <t>individuals impacted by under-employment during this time.</t>
  </si>
  <si>
    <t>75.170.226.201</t>
  </si>
  <si>
    <t>1.  Our volunteers cannot fulfill their usual volunteer hours until after March 31.    2.  As a fundraising arm for our library, our revenues will be lessened, because our volunteers will be unable to accept or prepare donations for our Friends Corner at the library.  3.  Our regular monthly meeting has had to be cancelled, thereby lessening our community outreach.</t>
  </si>
  <si>
    <t>I would like to see some of those resources directed to the county libraries to help pay those staff members who may be unable to fulfill their duties because of age or other medical situations.</t>
  </si>
  <si>
    <t>Marcia Rowe</t>
  </si>
  <si>
    <t>Friends of the Ashe County Public Library</t>
  </si>
  <si>
    <t>whiteowl7mr@hotmail.com</t>
  </si>
  <si>
    <t>107.15.146.171</t>
  </si>
  <si>
    <t>All education and volunteer events cancelled.</t>
  </si>
  <si>
    <t>Paying people to stay at home, more medical supplies and staff pay</t>
  </si>
  <si>
    <t>76.244.17.120</t>
  </si>
  <si>
    <t>We are unable to host our programs with schools being shut down. We offer school based STEM programming.</t>
  </si>
  <si>
    <t>Operating funds</t>
  </si>
  <si>
    <t>67.209.10.213</t>
  </si>
  <si>
    <t>in our primary program of providing shelter to families experiencing in congregations - congregations are closing or losing volunteers</t>
  </si>
  <si>
    <t>providing shelter to families experiencing homelessness</t>
  </si>
  <si>
    <t>Danielle Butler</t>
  </si>
  <si>
    <t>Family Promise of Wake County</t>
  </si>
  <si>
    <t>execdir@familypromisewake.org</t>
  </si>
  <si>
    <t>45.25.111.28</t>
  </si>
  <si>
    <t>As a nonprofit that works directly with free clinics and places young people as scribes and support staff, we expect more low resourced settings and worry about the health and safety of our fellows.</t>
  </si>
  <si>
    <t>To free and federally qualified clinics</t>
  </si>
  <si>
    <t>66.76.190.21</t>
  </si>
  <si>
    <t>membership concerns</t>
  </si>
  <si>
    <t>Allow Chambers of Commerce play a part in deciding where the funds go locally.</t>
  </si>
  <si>
    <t>David Farris</t>
  </si>
  <si>
    <t>Rocky Mount Area Chamber of Commerce</t>
  </si>
  <si>
    <t>dfarris@rockymountchamber.org</t>
  </si>
  <si>
    <t>24.225.74.20</t>
  </si>
  <si>
    <t>Our Annual Meeting was cancelled - we were expecting over 900 attendees.</t>
  </si>
  <si>
    <t>Help prevent any losses from meeting cancellation</t>
  </si>
  <si>
    <t>Education tours and filed trips have or will be cancelled, reducing revenue. Also, the tanking economy will impact donations.Can't get needed supplies.</t>
  </si>
  <si>
    <t>Unrestricted grants, donations to make up for lost revenue.</t>
  </si>
  <si>
    <t>PAM FULK</t>
  </si>
  <si>
    <t>CAROLINA TIGER RESCUE</t>
  </si>
  <si>
    <t>pamfulk@carolinatigerrescue.org</t>
  </si>
  <si>
    <t>71.69.168.250</t>
  </si>
  <si>
    <t>Community integration and employment services to people with disabilities including students.With cancellation of schools, we are unable to bill for the services we typically provide to students; concern with how to pay those staff. Community partners are asking us not to come which limits our ability to provide services and bill. We have some clients who are in the high risk category, and they are unable to attend. Many of the clients we support on jobs work in the service industry and are part-time employees. As the service sector sees reduced business, our clients are the first to be furloughed and/or laid off.</t>
  </si>
  <si>
    <t>We are concerned about our staff who aren't sick so don't qualify for sick time but can't work because we can't bill. Unemployment to cover salary and assistance for us to be able to continue to cover the insurance are critical.</t>
  </si>
  <si>
    <t>173.94.247.142</t>
  </si>
  <si>
    <t>Adult Day Health program that provides on-site services to adults with developmental disabilities and medically fragile.</t>
  </si>
  <si>
    <t>Yes, possibly paid leave or unemployment benefits.</t>
  </si>
  <si>
    <t>Small businesses and medically fragile individuals.</t>
  </si>
  <si>
    <t>Yes, in a State of Emergency or National Emergency when certain regulations are more relaxed it would be very helpful if the people in charge were able to provide answers immediately so services can be provided AND billed for outside of what contracts call for.</t>
  </si>
  <si>
    <t>After Gateway</t>
  </si>
  <si>
    <t>Aftergateway@gmail.com</t>
  </si>
  <si>
    <t>336-379-7670</t>
  </si>
  <si>
    <t>99.29.115.67</t>
  </si>
  <si>
    <t>We depend on college students to implement our program so we are not able to provide our service until universities reopen</t>
  </si>
  <si>
    <t>we are not in need of those services</t>
  </si>
  <si>
    <t>To providing food for students out of school, increasing internet access for families, childcare</t>
  </si>
  <si>
    <t>65.184.45.97</t>
  </si>
  <si>
    <t>We are closing to the public as of today.  We provide adult education and ESL services.</t>
  </si>
  <si>
    <t>We could definitely use the free telecommuting software/capabilities.  Reimbursement for paid time off for staff would also be a great idea as well.</t>
  </si>
  <si>
    <t>Initially-to support the healthcare system.  Secondarily—nonprofits and small business (under 25 employees), restart grants to help relaunch nonprofit services. Support for lost fundraising revenue.</t>
  </si>
  <si>
    <t>I think you guys have done a great job.</t>
  </si>
  <si>
    <t>75.110.132.165</t>
  </si>
  <si>
    <t>This virus crisis will remove addiction treatment programs and housing for those suffering with addiction. This will cause more drug related health and crime issues.</t>
  </si>
  <si>
    <t>reimbursement for in house training material.</t>
  </si>
  <si>
    <t>addiction treatment facilities, social service departments such as DSS, Health Dept., Salvation Army, Shelters etc.</t>
  </si>
  <si>
    <t>Kehli Saucier</t>
  </si>
  <si>
    <t>Reviving Lives Ministries Inc.</t>
  </si>
  <si>
    <t>rlmofnewbern@gmail.com</t>
  </si>
  <si>
    <t>104.182.48.171</t>
  </si>
  <si>
    <t>152.26.178.38</t>
  </si>
  <si>
    <t>Educational services to students in grades k-8.  All services had to be stopped for a two week period with the anticipation of longer closure.</t>
  </si>
  <si>
    <t>small businesses</t>
  </si>
  <si>
    <t>172.72.41.229</t>
  </si>
  <si>
    <t>Drastically reduced volunteer hours and severe cuts to donations because of the resulting stock market drops.</t>
  </si>
  <si>
    <t>None of the above.</t>
  </si>
  <si>
    <t>Testing and places to quarantine people away from the homeless population (clientelle).</t>
  </si>
  <si>
    <t>Not at present.  We are all watching events and responding as needed.</t>
  </si>
  <si>
    <t>Brad Goforth</t>
  </si>
  <si>
    <t>Samaritan House, Inc.</t>
  </si>
  <si>
    <t>bgoforth@thesamaritanhouse.org</t>
  </si>
  <si>
    <t>75.189.133.206</t>
  </si>
  <si>
    <t>Services on hiatus until further notice.</t>
  </si>
  <si>
    <t>97.75.140.183</t>
  </si>
  <si>
    <t>All listed examples would be beneficial.</t>
  </si>
  <si>
    <t>Low income individuals, homeless population (including youth), healthcare and retail workers (restaurants, local businesses, etc. that don't have larger franchise support).</t>
  </si>
  <si>
    <t>45.37.108.36</t>
  </si>
  <si>
    <t>Basic needs issues are increased and disruptions in continuity of our own services.</t>
  </si>
  <si>
    <t>216.99.115.64</t>
  </si>
  <si>
    <t>This is the time of year where cash flow is always a consideration, funds are the #1 concern beyond safety.</t>
  </si>
  <si>
    <t>We've already had all area schools cancelled thus field trips cancelled - reducing funds.  We've had outreach cancel - also reducing funds  We've had lower attendance and/or will close that will also reduce funds.  Programs scheduled will be cancelled also reducing funds.  And, this is the time of year we hold our annual fundraiser to get us through our low cash flow time of year.  We are having to postpone it which really places us in a very tight budget crunch - emergency spending only mode.</t>
  </si>
  <si>
    <t>Funds for reimbursement of paid leave for staff would help.  If the state would put in place an NR grant for each affected museum funds to get us through this crisis (unrestricted) that would be the most help of all.</t>
  </si>
  <si>
    <t>Directed as unrestricted so it can be utilized across the board for wages, utilities, repairs, general operating, etc.</t>
  </si>
  <si>
    <t>It all seems to come down to funding for a small nonprofit to close it's doors.</t>
  </si>
  <si>
    <t>Terry Bryant</t>
  </si>
  <si>
    <t>Museum of Coastal Carolina</t>
  </si>
  <si>
    <t>terry@museumplanetarium.org</t>
  </si>
  <si>
    <t>66.230.207.196</t>
  </si>
  <si>
    <t>We mainly serve children 0-5 and their families.  Due to school closures, our Pre-K programs are now not serving children and those children are now at risk.  Also, due to stress increases for families, we expect to see an increase in child abuse cases as the weeks out of school add up.  Our Child Advocacy Center will continue to see emergent cases, but some of those services have been suspended as well due to community partner work leave.</t>
  </si>
  <si>
    <t>We have gone to a teleworking situation.  As long as funding continues to be drawn down and reimbursed, we should be ok.</t>
  </si>
  <si>
    <t>Food, shelter and clothing for those directly impacted by paycheck decreases or transportation issues.    It would also be nice to have some unrestricted funds to strengthen internal policies and procedures around events like this.  Hurricane Florence brought a lot of issues to the surface - but when you cannot bring people together, it eliminates a lot of traditional solutions.</t>
  </si>
  <si>
    <t>I think the guidance is pretty clear.  I just hope people understand it's importance and act on the side of caution for the sake of the greater good.</t>
  </si>
  <si>
    <t>Michelle Hamberg</t>
  </si>
  <si>
    <t>Onslow County Partnership for Children</t>
  </si>
  <si>
    <t>michelle.hamberg@onslowkids.org</t>
  </si>
  <si>
    <t>174.106.185.204</t>
  </si>
  <si>
    <t>The Wilmington Symphony Orchestra pays its musicians a stipend per concert. Our musicians will lose this income as more of our concerts are cancelled or postponed. WSO also relies on ticket sale revenue to off-set program and administrative expenses. WSO’s youth orchestras will also not rehearse during this shutdown.</t>
  </si>
  <si>
    <t>Unrestricted funds( I.e. Musician and artistic staff pay, liabilities, etc.)</t>
  </si>
  <si>
    <t>98.26.28.45</t>
  </si>
  <si>
    <t>What to do with staff when they can't "work from home"</t>
  </si>
  <si>
    <t>We are primarily a nonprofit affordable rental agency: I imagine tenants will have issues paying their rent. We facilitate community meetings, recently Census Parties that have been canceled.</t>
  </si>
  <si>
    <t>Yes. Reimbursement for paid sick leave for staff.</t>
  </si>
  <si>
    <t>Families to cover parents who have been forced out of work.</t>
  </si>
  <si>
    <t>As an ED I am not sure of the ramifications of closing the office.</t>
  </si>
  <si>
    <t>Delores Bailey</t>
  </si>
  <si>
    <t>EmPOWERment Inc.</t>
  </si>
  <si>
    <t>delores.bailey@gmail.com</t>
  </si>
  <si>
    <t>24.241.12.42</t>
  </si>
  <si>
    <t>Possibly the shelter shutting down if there is an increase of COVID 19.</t>
  </si>
  <si>
    <t>Unknown at this point</t>
  </si>
  <si>
    <t>Victim's Cost, Hotel funding for clients, payroll for staff</t>
  </si>
  <si>
    <t>152.26.181.40</t>
  </si>
  <si>
    <t>Part time staff pay and food distribution.</t>
  </si>
  <si>
    <t>Todd Godbey</t>
  </si>
  <si>
    <t>GLOW</t>
  </si>
  <si>
    <t>tgodbey@glowacademy.net</t>
  </si>
  <si>
    <t>152.26.210.25</t>
  </si>
  <si>
    <t>Disruption of therapy services, especially school based clinical services like day treatment and school based counseling.  Increased isolation of children and staff in a quarantine environment, interrupted education, overall stress and anxiety of staff that cannot work from home.</t>
  </si>
  <si>
    <t>Yes, money to float critical service line that can't bill during this time and are at risk of closing.</t>
  </si>
  <si>
    <t>Free video conferencing services and money for updated hardware and software to be able to take advantage of those services</t>
  </si>
  <si>
    <t>Highlight the good, positive and creative stories that will come out of this situation</t>
  </si>
  <si>
    <t>Brett Loftis</t>
  </si>
  <si>
    <t>Crossnore School</t>
  </si>
  <si>
    <t>bloftis@crossnore.org</t>
  </si>
  <si>
    <t>828-733-4305</t>
  </si>
  <si>
    <t>216.237.236.184</t>
  </si>
  <si>
    <t>Lost revenue from after school and child care as well as potential loss of revenue from resident camp activities. Group programs and sports are cancelled which impacts children, families and seniors in particular.</t>
  </si>
  <si>
    <t>All of the above would be helpful.</t>
  </si>
  <si>
    <t>Funds should be directed to assist with basic needs and support services for families and seniors.</t>
  </si>
  <si>
    <t>Just keep sharing.</t>
  </si>
  <si>
    <t>Annette Conrad</t>
  </si>
  <si>
    <t>YMCA of High Point</t>
  </si>
  <si>
    <t>aconrad@hpymca.org</t>
  </si>
  <si>
    <t>75.110.132.181</t>
  </si>
  <si>
    <t>24.40.143.56</t>
  </si>
  <si>
    <t>Homeowners who generally work in service sector, and others who won't be able to work or who will lose employment will have a very hard time making mortgage payments.</t>
  </si>
  <si>
    <t>Extension and expansion of unemployment benefits. NC now has cut that severely.</t>
  </si>
  <si>
    <t>To the most vulnerable, low-income residents of NC</t>
  </si>
  <si>
    <t>Greg Kirkpatrick</t>
  </si>
  <si>
    <t>Habitat for Humanity of North Carolina</t>
  </si>
  <si>
    <t>gkirkpatrick@habitatnc.org</t>
  </si>
  <si>
    <t>65.184.193.207</t>
  </si>
  <si>
    <t>There will be fewer visitors of all kinds, including school groups. (Museum.)</t>
  </si>
  <si>
    <t>Simply more money available.</t>
  </si>
  <si>
    <t>The heritage tourism sector.</t>
  </si>
  <si>
    <t>A vaccine?</t>
  </si>
  <si>
    <t>162.203.135.8</t>
  </si>
  <si>
    <t>Providing services to an already vulnerable population (all ages with disabilities and/or mental health challenge) with a majority of services provided in a 1:1 setting, the COVID-19 crisis will have a huge impact on our ability to continue to provide services throughout the community.</t>
  </si>
  <si>
    <t>Reimbursement for paid sick leave; unrestricted funds for use by NPO greatest need, including staff salaries.</t>
  </si>
  <si>
    <t>Vulnerable populations</t>
  </si>
  <si>
    <t>As funding sources come available, gather and send out in an e-format to NPO to help relieve the FTE  it takes to find funding sources.</t>
  </si>
  <si>
    <t>Cassie Edmonds</t>
  </si>
  <si>
    <t>Easterseals UCP</t>
  </si>
  <si>
    <t>cassie.edmonds@eastersealsucp.com</t>
  </si>
  <si>
    <t>206.81.231.10</t>
  </si>
  <si>
    <t>Our organization is premised on in-person interactions to achieve our mission.  We serve North Carolinians across the state -- including providing a free of charge outlet for health professionals as one of our programs.  We can no longer offer this support program due to in-person restrictions generally and precautionary measures in the health field specifically.  While our organization can withstand the delay of this particular program, moving a portion of it to a virtual interaction greatly reduces what we are currently able to provide to these health professionals who need support now more than ever.</t>
  </si>
  <si>
    <t>Ensuring free access to non-degrading broadband as use soars in the coming weeks.  As a statewide organization, it is always clear when some areas lack internet infrastructure.  It will be more pronounced in the coming weeks as service providers make decisions about throttling usage or governments decide to reduce barriers to usage.</t>
  </si>
  <si>
    <t>Anywhere that has demonstrated competency and a semblance of leadership in past disasters -- notably consider giving resources to orgs/people who have not continued failures from hurricanes, long failed to address economic inequity, and failed to prepare us for this disaster.</t>
  </si>
  <si>
    <t>24.159.161.54</t>
  </si>
  <si>
    <t>schools are closed-so CIS Chatham staff not delivering services to students. JCPC services suspended- no Teen Court or Community Service, no groups or home visits</t>
  </si>
  <si>
    <t>zoom account support</t>
  </si>
  <si>
    <t>food support, access to mental health services</t>
  </si>
  <si>
    <t>just updates on this as you receive them</t>
  </si>
  <si>
    <t>Kim Caraganis</t>
  </si>
  <si>
    <t>Communities In Schools of Chatham County</t>
  </si>
  <si>
    <t>kim@cischatham.org</t>
  </si>
  <si>
    <t>71.71.213.187</t>
  </si>
  <si>
    <t>Yes, providing additional funding to help offset lost income through donations and sponsor support.</t>
  </si>
  <si>
    <t>LGBTQ Resources - specifically to protect those with higher risk factors in LGBTQ spaces.</t>
  </si>
  <si>
    <t>66.56.201.152</t>
  </si>
  <si>
    <t>worried about clients being displaced and losing their jobs or homes</t>
  </si>
  <si>
    <t>reimbursement for sick leave</t>
  </si>
  <si>
    <t>housing and food</t>
  </si>
  <si>
    <t>Macon Funderburk</t>
  </si>
  <si>
    <t>YWCA</t>
  </si>
  <si>
    <t>newchoices@ywca-lowercapefear.org</t>
  </si>
  <si>
    <t>199.244.127.66</t>
  </si>
  <si>
    <t>Lack of childcare, food insecurity, mental health, health and wellness, stress for all groups:  income, age, gender</t>
  </si>
  <si>
    <t>Support for children, food access, nonprofits that will struggle during this time</t>
  </si>
  <si>
    <t>70.62.75.227</t>
  </si>
  <si>
    <t>Little if any community plan for assisting the most vulnerable in a crisis such as this, e.g. quarantining homeless persons</t>
  </si>
  <si>
    <t>Other shelters have already cut off new intakes, so we are experiencing an increase in adults and children presenting for emergency beds.  Community members also need more food as their work hours are reduced or they are encouraged not to go far from home.  Our guests disproportionately have compromised health already, so they are at greater risk of being impacted.  No authorities have shared with us a community plan for quarantining the most vulnerable, but ours is a congregate setting with challenges to isolating the sick.</t>
  </si>
  <si>
    <t>purchase of masks and other protective supplies, increased utlity, food, supply expense responding to greater numbers of people in need</t>
  </si>
  <si>
    <t>Best Practices in assisting the homeless in a crisis such as this.</t>
  </si>
  <si>
    <t>Katrina R. Knight, MSW</t>
  </si>
  <si>
    <t>Good Shepherd Center</t>
  </si>
  <si>
    <t>kknight@goodshepherdwilmington.org</t>
  </si>
  <si>
    <t>910.763.4424 x104</t>
  </si>
  <si>
    <t>172.74.139.240</t>
  </si>
  <si>
    <t>We are a historic theater - working from home is not an option. The financial impact of closing our doors will be detrimental to the theater and its staff.</t>
  </si>
  <si>
    <t>We are a non-profit theater and our primary audience is older and at greater risk of COVID-19.</t>
  </si>
  <si>
    <t>Reimbursement for paid sick leave for staff, extended unemployment benefits, health care coverage for hourly staff, paid time off for hourly staff.</t>
  </si>
  <si>
    <t>Staff first - grants to support the theater second.</t>
  </si>
  <si>
    <t>104.183.219.186</t>
  </si>
  <si>
    <t>Basic needs will skyrocket as populations in jobs without sick paid leave will receive no income.</t>
  </si>
  <si>
    <t>free access to telecommuting software and team-based project management software; financial and skilled-volunteer support to change classes to online formats; advocacy for reduced or delayed gov't and foundation reporting during this time.</t>
  </si>
  <si>
    <t>Technology to allow nonprofits to provide telemedicine and other services remotely; funding for food, rent, medicines; and other basic needs; hire lean project managers to help nonprofits effectively change processes to keep providing services while minimizing public health risks.</t>
  </si>
  <si>
    <t>Recommended software, technology, policies regarding remote working.</t>
  </si>
  <si>
    <t>173.93.113.52</t>
  </si>
  <si>
    <t>kids home from school with disabilities, parents needing help w services and needing to stat home with them .. taking off of work</t>
  </si>
  <si>
    <t>the full needs are unknown at this time</t>
  </si>
  <si>
    <t>to help provide resources and aid to the families for rebuilding supplies and increasing their respite care for the children with disabilities when getting back from this quarantine period</t>
  </si>
  <si>
    <t>Benjalee Pittman</t>
  </si>
  <si>
    <t>The ARC of NC</t>
  </si>
  <si>
    <t>bpittman@arcnc.org</t>
  </si>
  <si>
    <t>910-409-4880</t>
  </si>
  <si>
    <t>we provide free services to people with disabilities and we anticipate in increase in the number of people looking for information, resources and financial assistance as their situation changes</t>
  </si>
  <si>
    <t>paid time off for all employees</t>
  </si>
  <si>
    <t>helping people maintain their day to day life-being able to buy groceries, keep a roof over the head and sustain their emotional health and well-being</t>
  </si>
  <si>
    <t>71.210.237.29</t>
  </si>
  <si>
    <t>Delaying fundraising efforts that were to start this month</t>
  </si>
  <si>
    <t>We serve elderly population, thus all of our clients are at risk.</t>
  </si>
  <si>
    <t>Meals delivered to homes of elderly so they don't have to go shopping or to congregate nutrition sites</t>
  </si>
  <si>
    <t>Can't think of any</t>
  </si>
  <si>
    <t>Woody Brinson</t>
  </si>
  <si>
    <t>Duplin County Senior Center Foundation Inc.</t>
  </si>
  <si>
    <t>wbrinson47@embarqmail.com</t>
  </si>
  <si>
    <t>107.13.68.88</t>
  </si>
  <si>
    <t>Yes, paid sick leave for staff and extension of unemployment benefits.  We have lots of part time hourly staff who will be without hours and pay while operations are limited.</t>
  </si>
  <si>
    <t>To assist with payroll costs and staff benefits.</t>
  </si>
  <si>
    <t>Victoria Wheeler</t>
  </si>
  <si>
    <t>Friends of the NCMNS</t>
  </si>
  <si>
    <t>victoria.wheeler@naturalsciences.org</t>
  </si>
  <si>
    <t>919-707-9962</t>
  </si>
  <si>
    <t>152.22.0.245</t>
  </si>
  <si>
    <t>Potential of cancelling annual fundraising event(s); concerns financial markets</t>
  </si>
  <si>
    <t>Our school programs (school day and extended day) have had to close at least for two weeks; we have also had to cancel our in-person family outreach programs</t>
  </si>
  <si>
    <t>Reimbursement for paid sick leave for staff; free access to webinar services to allow us to provide online programming in lieu of in-person; extension of employment benefits; guidance re: new federal or state legislation regarding employees passed as part of COVID-19 response</t>
  </si>
  <si>
    <t>Economic relief for employees, particularly non-exempt hourly employees without employer benefits; low-income families who will be the most vulnerable to economic impact; non-profits who are providing key relief resources and also experiencing decreases in philanthropic revenue due to COVID-19s impact on the economy</t>
  </si>
  <si>
    <t>Employment law guidance; guidance re: virtual fundraising events; guidance re: seeking flexibility from government and foundation grants to meet changing needs</t>
  </si>
  <si>
    <t>104.8.151.185</t>
  </si>
  <si>
    <t>concern from staff regarding pay because we cannot provide our direct services</t>
  </si>
  <si>
    <t>We provide afterschool tutoring and enrichment including meals and weekend meals. All services have ceased.</t>
  </si>
  <si>
    <t>reimbursement for lost wages</t>
  </si>
  <si>
    <t>reimbursement for lost wages for my staff and our families who cannot work due to childcare</t>
  </si>
  <si>
    <t>66.57.1.114</t>
  </si>
  <si>
    <t>As the advocacy organization for nonprofit arts organizations and arts education we are drastically increasing and focusing our advocacy work around the COVID-19 pandemic. We will like cancel ARST Day which will have financial impact, and we anticipate a major reduction in organization member and individuals support in the coming months.</t>
  </si>
  <si>
    <t>Expanding unemployment benefits, increasing their accessibility, and removing restrictions, specifically those that may exclude temporary/seasonal/part-time employees which include many individual artist and performance/event workers</t>
  </si>
  <si>
    <t>NC Arts Council</t>
  </si>
  <si>
    <t>I will have David Heinen on speed dial.</t>
  </si>
  <si>
    <t>Nate McGaha</t>
  </si>
  <si>
    <t>Arts North Carolina</t>
  </si>
  <si>
    <t>nate@artsnc.org</t>
  </si>
  <si>
    <t>12.169.206.114</t>
  </si>
  <si>
    <t>we provide services to people and families impacted by incarceration.  specifically, fee for service programs are revenue impacted when contracts are being suspended due to the virus (or programs canceled therefore we cannot bill)  school closures has already had an impact on our ability to work with children and families - particularly immigrant families vulnerable to 280G  NCDPS suspension impacts funded in-reach programs at prisons and jails - we cannot recover these funds  all revenue generating contracts/gifts will have an impact on staff   we have some reserves but we are forecasting it to cover just 30 days</t>
  </si>
  <si>
    <t>1) staff  2) revenue recovery for contracts + fee for service programs and services</t>
  </si>
  <si>
    <t>Patrice Funderburg</t>
  </si>
  <si>
    <t>The Center For Community Transitions</t>
  </si>
  <si>
    <t>pfunderburg@centerforcommunitytransitions.org</t>
  </si>
  <si>
    <t>96.10.247.226</t>
  </si>
  <si>
    <t>Direct educational services to Children and their families in all areas of NC as well as all socioeconomic levels</t>
  </si>
  <si>
    <t>Yes, free access to telecommuting and live streaming programming when children are back in school, reimbursement for hourly staff out of work, and flexibility with grants and contracts to reschedule programming for children and families</t>
  </si>
  <si>
    <t>to provide funds to nonprofits for the losses due to everything being shut down and staff cannot provide any direct services</t>
  </si>
  <si>
    <t>Assurances that non profits will have opportunities to recoup their losses, esp. with government grants and foundations help</t>
  </si>
  <si>
    <t>65.184.41.9</t>
  </si>
  <si>
    <t>We have a Thrift Shop which we have had to close, our main source of revenue</t>
  </si>
  <si>
    <t>We service school children with programs and clothing. We have programs for seniors</t>
  </si>
  <si>
    <t>We are all volunteers no paid staff</t>
  </si>
  <si>
    <t>Betsy Suman</t>
  </si>
  <si>
    <t>Assistance League of Greater Wilmington</t>
  </si>
  <si>
    <t>betsysuman@me.com</t>
  </si>
  <si>
    <t>68.235.231.207</t>
  </si>
  <si>
    <t>209.201.11.18</t>
  </si>
  <si>
    <t>the fear of the unknown + hard to fundraise right now</t>
  </si>
  <si>
    <t>We are an incubator to non profits and it is effecting every single person obviously..shutting down, losing revenues.</t>
  </si>
  <si>
    <t>YES...all.</t>
  </si>
  <si>
    <t>health organizations...hospitals, + food + small businesses, non profits to help them stay alive.</t>
  </si>
  <si>
    <t>We are banding together as a community here in Chatham County.</t>
  </si>
  <si>
    <t>Tamela Schwerin</t>
  </si>
  <si>
    <t>Abundance NC</t>
  </si>
  <si>
    <t>tami.schwerin@gmail.com</t>
  </si>
  <si>
    <t>174.109.120.36</t>
  </si>
  <si>
    <t>We provide one-to-one tutoring for children eligible for free or reduced meals and are reading below grade level. We tutor twice a week for 45 mins each session. The gains the children have made thus far in the school year may be lost.</t>
  </si>
  <si>
    <t>telecommuting software, paid sick leave, and extension of unemployment benefits.</t>
  </si>
  <si>
    <t>Small nonprofits and small businesses.</t>
  </si>
  <si>
    <t>not sure.</t>
  </si>
  <si>
    <t>lori F easterlin</t>
  </si>
  <si>
    <t>Augustine Literacy Project of the Triangle</t>
  </si>
  <si>
    <t>lori.easterlin.alp@gmail.com</t>
  </si>
  <si>
    <t>71.217.33.141</t>
  </si>
  <si>
    <t>We offer camp and retreat options for all organizations, an after school program, outdoor education venues for schools, and a summer camp program. Every aspect of what we offer is impacted by COVID-19 not only because of the mandates to limit exposure to others, but because we serve 4 of the poorest counties in NC. Many in our community are losing their hourly jobs, or having their hours significantly reduced, due to loss of business.</t>
  </si>
  <si>
    <t>All of the above would help our organization profoundly.</t>
  </si>
  <si>
    <t>Staff financial support.   Rockfish Camp and Retreat Center has 486 acres. We want to open our camp to the community as a service during this trying season. However, because of the low income of our constituency and the increased necessity of staff to meet cleanliness and oversight requirements, we cannot charge enough for the use of the camp to cover our break-even costs.</t>
  </si>
  <si>
    <t>Probably. But none come specifically to mind right now.</t>
  </si>
  <si>
    <t>Jim Martin</t>
  </si>
  <si>
    <t>Rockfish Camp and Retreat Center</t>
  </si>
  <si>
    <t>jim@camprockfish.org</t>
  </si>
  <si>
    <t>910-425-3529</t>
  </si>
  <si>
    <t>72.11.56.130</t>
  </si>
  <si>
    <t>We provide free mental health services, and are now implementing practices to serve remotely. The pandemic and social-distancing/self-isolating is particularly hard on the mentally ill.</t>
  </si>
  <si>
    <t>reimbursement for paid sick leave; general operating support to replace lost donations due to economic instability</t>
  </si>
  <si>
    <t>to help nonprofits stay afloat  to help nonprofits use tech to provide services in innovative ways</t>
  </si>
  <si>
    <t>Donna Shelton</t>
  </si>
  <si>
    <t>Mental Health Greensboro</t>
  </si>
  <si>
    <t>donna@mhag.org</t>
  </si>
  <si>
    <t>Our members are high risk, so we closed temporarily which causes our members to be isolated which causes other issues because of their mental illnesses.  We provide transportation, socials and meals on a daily basis.  We will not be able to bill for our members time which is about half of our money to operate our clubhouse.</t>
  </si>
  <si>
    <t>Yes we could use free access to telecommuting and laptops if available.  Pay for our Staff and our outreach and member support.</t>
  </si>
  <si>
    <t>To ensure our members get the medication and supplies they need including food.  And to ensure our staff will be compensated without straining our operational funds.</t>
  </si>
  <si>
    <t>Tammy Duncan</t>
  </si>
  <si>
    <t>tduncan@clubnova.org</t>
  </si>
  <si>
    <t>+19199686682 or 3365040339</t>
  </si>
  <si>
    <t>198.85.236.234</t>
  </si>
  <si>
    <t>Our annual fundraiser is in May, and if we can't have it, a significant portion of our funding won't come in (older demographic so virtual events aren't their bag). Then of course reduced funds to serve.</t>
  </si>
  <si>
    <t>Reimbursement for paid sick leave for staff, including leave for those whose children have to stay home because of school closings.</t>
  </si>
  <si>
    <t>71.210.80.154</t>
  </si>
  <si>
    <t>Health and welfare risks to employees</t>
  </si>
  <si>
    <t>Group treatment therapy and room sizes for distancing  Jail population and risk to employees interviewing and lack of appropriate distance between inmate and staff in small room.  Offender population risk issues higher than other populations  Assessing/interviewing potential clients coming into office, while considering staff health</t>
  </si>
  <si>
    <t>unemployment if active virus isn't under control within a month.  Our work is based on productivity contracts</t>
  </si>
  <si>
    <t>Testing kits, thermometers, supplies to protect staff and clients</t>
  </si>
  <si>
    <t>Share ideas of other non-profits that may be helpful to all</t>
  </si>
  <si>
    <t>Dianne Jones</t>
  </si>
  <si>
    <t>Pretrial Resource Center, Inc.</t>
  </si>
  <si>
    <t>diannejones@bizec.rr.com</t>
  </si>
  <si>
    <t>910 545-2630 cell</t>
  </si>
  <si>
    <t>Delayed service for home repairs clients.  Reduced house payments due to reduced work hours for homeowners</t>
  </si>
  <si>
    <t>Yes to all the above.  The proposals from the president regarding tax breaks will not help nonprofits</t>
  </si>
  <si>
    <t>Emergency services first. The front line people who provide food, medical and temporary housing</t>
  </si>
  <si>
    <t>Recommend how to survive financially as a nonprofit with funding reductions   A tiered approach with how to cut costs and creative ways to raise income.</t>
  </si>
  <si>
    <t>Habitat for Humanity Catawba valley</t>
  </si>
  <si>
    <t>24.181.54.198</t>
  </si>
  <si>
    <t>We serve all populations with a 5 day aweek meal program and twice a month food distribution. We expect to see an increase</t>
  </si>
  <si>
    <t>To bugetary operational fund issues</t>
  </si>
  <si>
    <t>Allison Jennings</t>
  </si>
  <si>
    <t>The Community Kitchen</t>
  </si>
  <si>
    <t>thecommunitykitchen@gmail.com</t>
  </si>
  <si>
    <t>209.64.131.178</t>
  </si>
  <si>
    <t>We are a nonprofit retreat center. All groups have canceled through mid-April. Group revenue is 90% of our income. Our hourly paid staff will most definitely suffer. Our salaried staff may also have to take furlow.</t>
  </si>
  <si>
    <t>Grants and loans to pay overhead during this time.</t>
  </si>
  <si>
    <t>More testing. Incentives for businesses to close in order to flatten the curve. Incentives for utility companies to keep power/phones/ internet on for all customers and to work with customers on payment plans once crisis is over.</t>
  </si>
  <si>
    <t>208.104.137.245</t>
  </si>
  <si>
    <t>Loss of jobs with low-income service industry work. Evictions, no place for showers in the county, Food insecurity, financial needs #1--  new clients who have never had to access services due to loss of jobs. Access to healthcare.  Where in our county will homeless people experiencing COVID-19 be quanrantined? isolated? treated?</t>
  </si>
  <si>
    <t>reimbusement for paid sick leave would be a great help.</t>
  </si>
  <si>
    <t>Health screenings for COVID among low-resourced individuals, and health care.      Financial emergency assistance to help pay rent, utilities for people living paycheck to paycheck</t>
  </si>
  <si>
    <t>Volunteers over 60 in food pantry situations.  How safe is it to allow volunteers in ministry?      How best to meet childcare needs for low-wage/hourly workers.</t>
  </si>
  <si>
    <t>Shelly Webb</t>
  </si>
  <si>
    <t>Transylvania Christian Ministry-Sharing House</t>
  </si>
  <si>
    <t>shelly@sharinghouse.org</t>
  </si>
  <si>
    <t>828-884-2866 ext 105</t>
  </si>
  <si>
    <t>24.167.165.186</t>
  </si>
  <si>
    <t>we provide out of school support to students.  With the school's being closed many of our students won't have access to not only academic support in school but out of school also.  Also impacts their meals and the ability of parents to work as they are staying home with their children</t>
  </si>
  <si>
    <t>Reimbursement for leave for staff (not just sick time).</t>
  </si>
  <si>
    <t>To support the staff - salaries etc; To be able to provide computer software and support to clients.</t>
  </si>
  <si>
    <t>72.47.165.223</t>
  </si>
  <si>
    <t>Early childhood education services (Raising a Reader, NC Pre-K, etc) are provided and have been cancelled until further notice.</t>
  </si>
  <si>
    <t>No, I don't think so.</t>
  </si>
  <si>
    <t>I would like to see if go towards treatment of those infected and the development of a COVID-19 vaccine.</t>
  </si>
  <si>
    <t>24.142.231.254</t>
  </si>
  <si>
    <t>District Court mediations in four counties cannot be held until the courts are open again which means cases cannot be heard or referred.</t>
  </si>
  <si>
    <t>Sick pay or lost job pay for those who are unable to work because of COVID-19.</t>
  </si>
  <si>
    <t>Alexey Ferrell</t>
  </si>
  <si>
    <t>Redirections of Rockingham County</t>
  </si>
  <si>
    <t>aferrell@bellsouth.net</t>
  </si>
  <si>
    <t>336-342-5238</t>
  </si>
  <si>
    <t>174.109.25.131</t>
  </si>
  <si>
    <t>Our nonprofit services people on the wrong side of the digital divide. We are being inundated with requests for computers now that schools are shutting down and students are being sent home.</t>
  </si>
  <si>
    <t>Direct funding for operational costs. We have fulltime staff of 10 and half-a-dozen part-time and hourly workers as well as a leased warehouse that we have to pay for each month. The moment we are shut down, we will be unable to generate revenue and sustain ourselves.</t>
  </si>
  <si>
    <t>To providing computers and digital services and broadband to families who will be at home for an extended duration.</t>
  </si>
  <si>
    <t>Michael Abensour</t>
  </si>
  <si>
    <t>Kramden Institute Inc</t>
  </si>
  <si>
    <t>mabensour@kramden.org</t>
  </si>
  <si>
    <t>75.183.109.116</t>
  </si>
  <si>
    <t>Families and youth needing one on one supports are left to fend themselves</t>
  </si>
  <si>
    <t>foundation to continue serving families at home. Need additional remote technological funding</t>
  </si>
  <si>
    <t>peer to peer group chats to see what others are doing</t>
  </si>
  <si>
    <t>107.13.239.112</t>
  </si>
  <si>
    <t>Uncertainty over whether to close and for how long.</t>
  </si>
  <si>
    <t>As more people are out of work, we expect the demand for our services to increase.</t>
  </si>
  <si>
    <t>Sharon Hayes</t>
  </si>
  <si>
    <t>Saint Saviour's Center</t>
  </si>
  <si>
    <t>shayes@saintsaviourcenter.org</t>
  </si>
  <si>
    <t>919-833-6400</t>
  </si>
  <si>
    <t>71.54.153.197</t>
  </si>
  <si>
    <t>we serve students k-12 with closing of schools statewide we are impacted -- we work with corporate volunteers and with those businesses prohibiting volunteer activities is an additional impact.  we are fearful of the full financial ramifications from business partners and cancelling of spring fundraising events</t>
  </si>
  <si>
    <t>any and all financial assistance for general operating to assist to maintain salaries, benefits etc</t>
  </si>
  <si>
    <t>high needs communities - food for children and elderly</t>
  </si>
  <si>
    <t>ways to stretch resources, legalities of furloughing employees</t>
  </si>
  <si>
    <t>99.29.113.174</t>
  </si>
  <si>
    <t>More demand, fewer volunteers, staff overload</t>
  </si>
  <si>
    <t>We are a food pantry. School closings mean we will need to fill in for kids who aren't getting school lunches. Meals on Wheels has stopped so expect more demand from seniors for food. Young volunteers have to stay home with families, older volunteers are in high risk category and are not coming to help.</t>
  </si>
  <si>
    <t>Providing haz-mat and disinfecting materials. We really have to serve the public but keep our staff and volunteers safe.</t>
  </si>
  <si>
    <t>Hospitals, food pantry, senior services</t>
  </si>
  <si>
    <t>On-site suggestions about how to provide food and keep everyone safe.   More free food from the Food Bank</t>
  </si>
  <si>
    <t>Linda Todd, Board of Directors</t>
  </si>
  <si>
    <t>Chatham Outreach Alliance (CORA Food Pantry)</t>
  </si>
  <si>
    <t>LindaToddCORA@aol.com</t>
  </si>
  <si>
    <t>919-618-4119</t>
  </si>
  <si>
    <t>72.250.243.254</t>
  </si>
  <si>
    <t>We are a free clinic. We are seeing clients with presumptive cases; I have had 4 staff on self-isolation at one time. We cannot get the PPE we need and our pharmacy medications are at risk due to the supply chain. We have cancelled our biggest fundraiser of the year. We are daily losing volunteers.  AND our patients need us more than ever.</t>
  </si>
  <si>
    <t>reimbursement for paid sick leave would be brilliant.  guarantee of continuation of funds and contracts even if we do not meet every planned outcome given that we have shifted 99% of operations to the pandemic.</t>
  </si>
  <si>
    <t>Free clinics, federally qualified health centers, NONPROFIT hospitals, health departments  Keep it out of the for-profit health arena and direct 100% of the funds to those organizations whose mission is care for our neighbors, NOT making money for our shareholders.</t>
  </si>
  <si>
    <t>how to survive a financial apocalypse and keep our doors open???</t>
  </si>
  <si>
    <t>Judith Long</t>
  </si>
  <si>
    <t>The Free Clinics</t>
  </si>
  <si>
    <t>jlong@thefreeclinics.org</t>
  </si>
  <si>
    <t>828.697.8422</t>
  </si>
  <si>
    <t>71.70.200.223</t>
  </si>
  <si>
    <t>24.197.103.46</t>
  </si>
  <si>
    <t>We provide materials and professional development to K-12 schools and school systems. With schools closed across the country, we anticipate losing significant revenue.</t>
  </si>
  <si>
    <t>We need help bridging the the gap in revenue income that could result from the pandemic.</t>
  </si>
  <si>
    <t>To helping those non-profits survive that are most directly affected by the COVID-19 pandemic.</t>
  </si>
  <si>
    <t>How to access possible bridge funding that would help a non-profit (like ours) whose revenue stream is directly affected by the pandemic.</t>
  </si>
  <si>
    <t>Terry Roberts</t>
  </si>
  <si>
    <t>National Paideia Center</t>
  </si>
  <si>
    <t>troberts@paideia.org</t>
  </si>
  <si>
    <t>165.166.115.146</t>
  </si>
  <si>
    <t>The museum has had to close for the time being, bringing all work to a standstill.</t>
  </si>
  <si>
    <t>to the nonprofit sector</t>
  </si>
  <si>
    <t>Homeless services -- there appear to be no real plans in place for how to isolate homeless people who may contract the virus.  Homeless people do not have homes to go to.    Soup Kitchen services - People living in poverty often do not know where their next meal is coming from and cannot stockpile items at home.  We must adapt our Soup Kitchen services to continue to provide meals.    We anticipate an increase in demand for Soup Kitchen services -- particularly hourly employees who will have no work due to work closures.    AA/NA groups are electing not to meet/gather.  Hopefully, they will adapt and hold smaller gatherings.  Addiction doesn't stop because of COVID-19.</t>
  </si>
  <si>
    <t>Reimbursement for paid sick leave.    Grant money to reimburse extra expenses.  For example, using "to go" boxes rather than trays in our Soup Kitchen or additional cleaning supplies.</t>
  </si>
  <si>
    <t>Emergency services for the homeless and hungry.</t>
  </si>
  <si>
    <t>Volunteer involvement may become an issue.  We rely on a significant number of older adults and a limited number of staff to carry out our mission.  Example:  We had 20 volunteer today -- if everyone over 65 stayed at home as recommended, we would have had 8.    What would be guidance and recommendations on screening volunteers -- and sending them home -- over the next 8 weeks?    Note that everything is rapidly changing and our responses might vary by the end of the week.    Thank you for asking for feedback!</t>
  </si>
  <si>
    <t>Jan Kelly</t>
  </si>
  <si>
    <t>Samaritan Ministries</t>
  </si>
  <si>
    <t>jan.kelly@samaritanforsyth.org</t>
  </si>
  <si>
    <t>336-448-2665</t>
  </si>
  <si>
    <t>75.183.192.17</t>
  </si>
  <si>
    <t>voter registration programs are on hold, though funders continuing payroll funding. but preparing for a critical election year, census count, mobilizing voters, etc. is hard to do without being able to organize. our organizing programs in local communities also trying to figure out how to shift from in person to online organizing.</t>
  </si>
  <si>
    <t>beyond telecommuting software, but digital organizing software, webinar/teleconferencing software, and hardware (e.g. burner phones for organizers to use).</t>
  </si>
  <si>
    <t>to those folks who live paycheck to paycheck.</t>
  </si>
  <si>
    <t>Artists we serve are having a very hard time financially. We are seeing a decrease in contributed revenue and earned revenue as we cancel classes and events.</t>
  </si>
  <si>
    <t>75.4.53.242</t>
  </si>
  <si>
    <t>prevent individuals from attending events/workshops held by our organization</t>
  </si>
  <si>
    <t>government funding from program of dollars raised by annual events that are counted on for program development and implementation</t>
  </si>
  <si>
    <t>To the Jamie Kimble Foundation for Courage</t>
  </si>
  <si>
    <t>Keep providing communication on the updates of the COVID-19 so that we can keep our investors and volunteers informed.</t>
  </si>
  <si>
    <t>Sherill Carrington</t>
  </si>
  <si>
    <t>Jamie Kimble Foundation For Courage</t>
  </si>
  <si>
    <t>Sherill@jkffc.org</t>
  </si>
  <si>
    <t>45.37.171.117</t>
  </si>
  <si>
    <t>Lock down of long term care facilities.  Potential fatalities for some residents of those facilities.</t>
  </si>
  <si>
    <t>Supplement income of elders who are in the workforce to allow them to stay home.</t>
  </si>
  <si>
    <t>75.110.224.154</t>
  </si>
  <si>
    <t>While we are an environmental non-profit (so our clients are all of eastern NC) we do anticipate COVID-19 will impact/continue to impact the communities we serve.</t>
  </si>
  <si>
    <t>I believe all of the above would be helpful.</t>
  </si>
  <si>
    <t>Toward populations most in-need/most affected (ie those without paid sick leave, those in the industries that are being shut down, those not included in the federal relief bill passed by congress, etc)</t>
  </si>
  <si>
    <t>71.85.68.42</t>
  </si>
  <si>
    <t>Will probably learn more as we go, this is a new adventure.</t>
  </si>
  <si>
    <t>Staff, therapist and general operating.</t>
  </si>
  <si>
    <t>unclear just now.</t>
  </si>
  <si>
    <t>Leslie McCrory</t>
  </si>
  <si>
    <t>All Souls Counseling Center</t>
  </si>
  <si>
    <t>leslie@allsoulscounseling.org</t>
  </si>
  <si>
    <t>74.218.185.146</t>
  </si>
  <si>
    <t>We serve low income immigrants with legal services that have been cancelled. Classes have been cancelled.</t>
  </si>
  <si>
    <t>to testing and to non-profits that serve at-risk populations like the homeless and hungry</t>
  </si>
  <si>
    <t>Rusty Reynolds</t>
  </si>
  <si>
    <t>International House of Metrolina, Inc.</t>
  </si>
  <si>
    <t>rreynolds@ihclt.org</t>
  </si>
  <si>
    <t>216.85.172.190</t>
  </si>
  <si>
    <t>short term issues regarding health and economic challenges, longer term loss of revenue for nonprofits who will likely suffer for some time.</t>
  </si>
  <si>
    <t>small businesses and nonprofit for operations</t>
  </si>
  <si>
    <t>Because we deal in financial crises, we predict that the impact could include and increase in number of services needed.</t>
  </si>
  <si>
    <t>Yes. We  have a small staff of only 20 people. Several will have children home from school, potentially causing them to miss work. Any kind of financial assistance could possibly be beneficial. Keeping an eye on the payroll tax holiday!</t>
  </si>
  <si>
    <t>Testing that REALLY works and works fast, like a rapid-strep test! 14 days of incubation is a long period to not know!</t>
  </si>
  <si>
    <t>71.210.151.153</t>
  </si>
  <si>
    <t>We are an arts organization leasing space from the local school system in a mostly rural community.  The school has mandated a two week closure with possible extension.  All events for at least the next 2 week have been cancelled.  We offer a Saturday Arts program to elementary and middle students that will not resume till at least mid-April.  Adult programming for the next two weeks is cancelled as well as the gallery where local artist display and sell their art.  Beyond two week, we need to see if we are allowed to reopen.</t>
  </si>
  <si>
    <t>Health and human services and to compensate  people out of work with minimal or no benefits.</t>
  </si>
  <si>
    <t>Ellen Queen</t>
  </si>
  <si>
    <t>Franklin County Arts Council</t>
  </si>
  <si>
    <t>equeen@fcacarts.org</t>
  </si>
  <si>
    <t>128.92.71.146</t>
  </si>
  <si>
    <t>We have closed down our Head Start Centers, Adult Day Care, and Congregate Nutrition Sites and concerns about shortage of food and cleaning supplies for our communities with limited resources.</t>
  </si>
  <si>
    <t>Free access to telecommuting software and extension of unemployment benefits.</t>
  </si>
  <si>
    <t>Food in particular shelf stable food for our shut-ins and seniors; assist with utility bills for those individuals with limited resources and who are unable to work during the COVID-19 pandemic; free internet for individuals with limited income; free COVID-19 testing  for our vulnerable population</t>
  </si>
  <si>
    <t>ALL utility companies should work with individuals who need additional time paying their utilities and waive late fees</t>
  </si>
  <si>
    <t>Stephanie Ashley</t>
  </si>
  <si>
    <t>Blue Ridge Community Action Inc</t>
  </si>
  <si>
    <t>sashley@brcainc.org</t>
  </si>
  <si>
    <t>828-438-6255</t>
  </si>
  <si>
    <t>70.62.106.109</t>
  </si>
  <si>
    <t>We serve primarily older adults, which is the primary demographic impacted by the virus. Our services are provided by volunteers in the home. While a few volunteers have asked to hold off for a few weeks and a few of our clients have asked to stop visits for a few weeks, most of our clients continue to be served by our volunteers. Work for staff has increased as we spend time checking in on our clients being served as well as people on the waiting list.</t>
  </si>
  <si>
    <t>72.250.236.106</t>
  </si>
  <si>
    <t>We provide healthcare services.  Getting supplies such as soap, masks, cleaning supplies, gloves is an issue.  We will lose revenue from pts who are canceling due to fear of COVID19.  Staffing will be an issue due to school closures.  Setting up outsides services is a costly process.  Staffing is the issue with curbside service.  We are losing pharmacy revenue because pts. are afraid to come to our centers.</t>
  </si>
  <si>
    <t>healthcare providers</t>
  </si>
  <si>
    <t>How to access funds for operating expenses.</t>
  </si>
  <si>
    <t>Teresa Strom</t>
  </si>
  <si>
    <t>Hot Springs Health Program</t>
  </si>
  <si>
    <t>tstrom@hotspringshealth-nc.org</t>
  </si>
  <si>
    <t>204.116.196.197</t>
  </si>
  <si>
    <t>We are a civic organization and do everything socially. We will have to come up with alternative ways to serve our community.  Depending on how long isolation lasts will affect our organization significantly.</t>
  </si>
  <si>
    <t>Free access to telecommuting software for groups of up to 200.</t>
  </si>
  <si>
    <t>To help save jobs for service professionals</t>
  </si>
  <si>
    <t>Thanks for all you're doing now!</t>
  </si>
  <si>
    <t>Leah Moretz</t>
  </si>
  <si>
    <t>Carolinas District of Kiwanis</t>
  </si>
  <si>
    <t>leahcdo@gmail.com</t>
  </si>
  <si>
    <t>76.182.0.107</t>
  </si>
  <si>
    <t>We are a conservation organization so direct services are less challenging.  Nonetheless, we provide AmeriCorps and interns to organization that provide a number of services across the state.  We are uncertain how or if we can carry out these programs in the coming months.</t>
  </si>
  <si>
    <t>None I can specifically identify</t>
  </si>
  <si>
    <t>Employee services so families can continue to pay bills, especially those hourly earners and those who don't have sick leave.</t>
  </si>
  <si>
    <t>How will any of us know when it is time to return to more normal work routines?</t>
  </si>
  <si>
    <t>Christopher Canfield</t>
  </si>
  <si>
    <t>Conservation Trust for North Carolina</t>
  </si>
  <si>
    <t>chris@ctnc.org</t>
  </si>
  <si>
    <t>71.65.234.53</t>
  </si>
  <si>
    <t>supporting early childhood educators in caring for our state's youngest citizens in child care settings and providing resources to families now caring for their children at home</t>
  </si>
  <si>
    <t>During this significant disruption to our work, NCAEYC is unable to proceed with the planning for our 67th Annual Statewide Conference for early childhood education professionals who care for and teach children birth through age eight. This conference is our primary revenue source and programmatic impact.</t>
  </si>
  <si>
    <t>access to telecommunity softward, reimbursement for need for additional staff, increased capacity to hire marketing and communications personnel to help get digital resources to children and families and educators.</t>
  </si>
  <si>
    <t>supporting child care facilities that are open and serving children and families</t>
  </si>
  <si>
    <t>NCAEYC has resources we can share about supporting young children during challenging times.</t>
  </si>
  <si>
    <t>Lorie C. Barnes</t>
  </si>
  <si>
    <t>NC Association for the Education of Young Children</t>
  </si>
  <si>
    <t>lbarnes@ncaeyc.org</t>
  </si>
  <si>
    <t>107.13.240.27</t>
  </si>
  <si>
    <t>We build, maintain and promote a state-wide hiking trail. We don't anticipate much impact on the trail itself - but we anticipate financial and volunteer impact. We cancelled our largest event of the year but were able to do it early enough to minimize financial impact.</t>
  </si>
  <si>
    <t>reimbursement for paid leave for staff</t>
  </si>
  <si>
    <t>Providing income to people who lose income because of closings;  Help parents with children deal with disruptions and needs;  Helping hospitals and health providers.</t>
  </si>
  <si>
    <t>Can't think of anything right now.</t>
  </si>
  <si>
    <t>Kate Dixon</t>
  </si>
  <si>
    <t>Friends of the Mountains-to-Sea Trail</t>
  </si>
  <si>
    <t>kdixon@mountainstoseatrail.org</t>
  </si>
  <si>
    <t>174.19.27.204</t>
  </si>
  <si>
    <t>financial strain as economy struggles; state agencies that we work with will have issues in the short term due to telecommute;</t>
  </si>
  <si>
    <t>access to telecommuting software- free</t>
  </si>
  <si>
    <t>healthcare industry  paid sick leave for those that do not have it currently  school resources for at risk children</t>
  </si>
  <si>
    <t>support in how to carryout fundraising work in this time-- especially for ngo's that are not direct service and who are not healthcare related</t>
  </si>
  <si>
    <t>24.199.202.102</t>
  </si>
  <si>
    <t>we provide site and community based services to adults with IDD, MI and SUD. Most are high risk individuals. There are specific service definition requirements we have to follow in order to bill for services. For example, some program time has to take place in the community- and cannot be done within our facility. This is a challenge given that we have limited places to take clients, and people are being urged to isolation and distance themselves. Looser controls on service requirements from DHHS and LME/MCO's is needed</t>
  </si>
  <si>
    <t>reimbursement for sick leave, extended unemployment</t>
  </si>
  <si>
    <t>maintaining the programs we can while supporting the staff we currently have with paid leave</t>
  </si>
  <si>
    <t>updates from DHHS for providers like us- daily</t>
  </si>
  <si>
    <t>45.37.97.213</t>
  </si>
  <si>
    <t>We work with homebound seniors so it feels like ground zero</t>
  </si>
  <si>
    <t>food services for homebound seniors</t>
  </si>
  <si>
    <t>Jennifer Ashley</t>
  </si>
  <si>
    <t>A Helping Hand</t>
  </si>
  <si>
    <t>ashleyjennifer@gmail.com</t>
  </si>
  <si>
    <t>24.171.169.122</t>
  </si>
  <si>
    <t>residential facility for substance abusers.</t>
  </si>
  <si>
    <t>Free access to telecommuting software, standard paid sick leave</t>
  </si>
  <si>
    <t>98.101.104.86</t>
  </si>
  <si>
    <t>Support services for cancer patients. Possible delay of treatment or reduction in resources available for cancer patient-related medical needs. Decreased likelihood that clients needing treatment support will reach out for help.</t>
  </si>
  <si>
    <t>Education for the general public, testing for medical professionals, PPE for medical professionals</t>
  </si>
  <si>
    <t>99.127.241.63</t>
  </si>
  <si>
    <t>Low income breast cancer patients will be affected at the same rate as the rest of the population. Coming to a common location for chemo and radiation could become a problem - not allowing for social distancing</t>
  </si>
  <si>
    <t>we could use a free webcast service</t>
  </si>
  <si>
    <t>to those businesses that depend on in-store purchases</t>
  </si>
  <si>
    <t>Just keep getting the word out on staying at home</t>
  </si>
  <si>
    <t>173.18.90.191</t>
  </si>
  <si>
    <t>increase in applications for financial add will donations decrease.</t>
  </si>
  <si>
    <t>direct public support, payroll and sick leave</t>
  </si>
  <si>
    <t>Melody Burchett</t>
  </si>
  <si>
    <t>A Cure In Sight</t>
  </si>
  <si>
    <t>Melody@acureinsight.org</t>
  </si>
  <si>
    <t>919-885-5264</t>
  </si>
  <si>
    <t>107.77.196.212</t>
  </si>
  <si>
    <t>mentoring services for at-risk youth.  Schools are closed, team outings are canceled.  Now the child cant meet with their Big Brother or Big Sister at a difficult and confusing time in their lives.</t>
  </si>
  <si>
    <t>yes to all.</t>
  </si>
  <si>
    <t>Unemployment, small business, nonprofits</t>
  </si>
  <si>
    <t>legal options for furloughs, cutting hours, etc.</t>
  </si>
  <si>
    <t>Wendy Rivers</t>
  </si>
  <si>
    <t>Big Brothers Big Sisters</t>
  </si>
  <si>
    <t>wendy@bbbscp.org</t>
  </si>
  <si>
    <t>108.237.236.148</t>
  </si>
  <si>
    <t>Moderate impact in the withdrawal of concerts and workshops.</t>
  </si>
  <si>
    <t>liza plaster</t>
  </si>
  <si>
    <t>Patterson School Foundation</t>
  </si>
  <si>
    <t>lizaplaster@bellsouth.net</t>
  </si>
  <si>
    <t>45.36.3.254</t>
  </si>
  <si>
    <t>Prison closures have suspended our ministry across the state for at least 30 days.</t>
  </si>
  <si>
    <t>Inmates no longer have volunteer services (from us or anyone else) for 30 days, and this might be extended another 30 days. While the inmates are probably the safest people in society physically due to this measure, they are losing all personal contact with the outside world and volunteers who truly care about them.</t>
  </si>
  <si>
    <t>Vita Alligood</t>
  </si>
  <si>
    <t>Yokefellow Prison Ministry</t>
  </si>
  <si>
    <t>yokefellowprisonministrync@gmail.com</t>
  </si>
  <si>
    <t>336-724-9801</t>
  </si>
  <si>
    <t>184.171.133.97</t>
  </si>
  <si>
    <t>UNKNOWN how new federal policies relate to the not for profit sector ie tax credits,sick leave ETC</t>
  </si>
  <si>
    <t>Will Medicaid Services be funded as a Maintenance of Effort to Retain Direct Care Staff when there are no clients to bill hourly or daily.</t>
  </si>
  <si>
    <t>yes, reimbursement for paid sick leave, temporary unemployment with no waiting period</t>
  </si>
  <si>
    <t>Health insurance and unemployment</t>
  </si>
  <si>
    <t>Cost for commercial cleaning if a case is at our facility</t>
  </si>
  <si>
    <t>Tom OBrien</t>
  </si>
  <si>
    <t>IOI</t>
  </si>
  <si>
    <t>tom@industrialopportunities.com</t>
  </si>
  <si>
    <t>828-321-4754</t>
  </si>
  <si>
    <t>64.147.210.186</t>
  </si>
  <si>
    <t>Loss of work and income will have a large effect on the families we serve.</t>
  </si>
  <si>
    <t>free access to telecommuting software would be great.</t>
  </si>
  <si>
    <t>174.106.22.196</t>
  </si>
  <si>
    <t>Cancelled fund raisers</t>
  </si>
  <si>
    <t>Postponing all arts classes and workshops and gathering activities (5K, dance classes, visual arts workshops). All outreach programs that we are participating in hosted by partners have been cancelled as well.</t>
  </si>
  <si>
    <t>At this time we operate in a without walls environment with 1 paid staff. Work can be done through cell, computer and all visual/audio meeting apps on these devices.</t>
  </si>
  <si>
    <t>To provide free testing and treatment for all NC residents. To assist in packages to ensure payroll payment while nonprofit employees are in a forced shutdown.  To assist our partner and grassroots arts subgrantees facilities that are closing to provide the ability to continue their activities beyond grant cycles. Programming to get people back in facilities. Operating support to help offset revenue streams lost while utilities, payroll and other costs are expended to senior centers, community centers, museums, zoos, galleries as well as NFP non medical home care.</t>
  </si>
  <si>
    <t>Just provide appropriate updated links and information to NC state Health website and CDC. Continue to Send out updates to your list serves as you have been.</t>
  </si>
  <si>
    <t>Mary Beth Livers</t>
  </si>
  <si>
    <t>Brunswick Arts Council</t>
  </si>
  <si>
    <t>execdir.brunswickartscouncil@gmail.com</t>
  </si>
  <si>
    <t>45.37.54.19</t>
  </si>
  <si>
    <t>We serve moderate to low income individuals, their lives will be deeply impacted from employment, to childcare , to healthcare scarcity.</t>
  </si>
  <si>
    <t>Institutionally we would benefit from the use of any teleconference tools.</t>
  </si>
  <si>
    <t>Toward the most vulnerable communities to assist healthcare needs, home needs, and childcare.</t>
  </si>
  <si>
    <t>Please continue to remind nonprofits about their internal workings and that should have as much compassion and concern for staff as they do for constituents.. Any resources to help leadership deal with challenges</t>
  </si>
  <si>
    <t>Naomi Folami Randolph- Hwesushunu</t>
  </si>
  <si>
    <t>Action NC</t>
  </si>
  <si>
    <t>Naomi@actionnc.org</t>
  </si>
  <si>
    <t>919-240-8862</t>
  </si>
  <si>
    <t>69.132.121.159</t>
  </si>
  <si>
    <t>We provide live financial education classes to retirees and pre-retirees ages 55-70 (effected high-risk group). Many venues are canceling ur classes. Attendance is getting low due to fear of gathering. The virus is hindering our ability to provide this needed financial education.</t>
  </si>
  <si>
    <t>Reimbursement for payroll during this time of lost revenue so that we don't have to lay off workers.</t>
  </si>
  <si>
    <t>Sustaining payrolls</t>
  </si>
  <si>
    <t>Rick McClanahan</t>
  </si>
  <si>
    <t>AFEA</t>
  </si>
  <si>
    <t>rmcclanahan@myafea.org</t>
  </si>
  <si>
    <t>173.95.244.26</t>
  </si>
  <si>
    <t>Determining how to pay employees- require PTO, reduced hrs, leave w/o pay</t>
  </si>
  <si>
    <t>We provide educational programs for adults and children that are funded through grants, daily admission and rentable venue space.  Both our educational programs and our facility rentals will be severly impacted because it is not advisable for groups to congregate.</t>
  </si>
  <si>
    <t>paid sick leave for staff would be very helpful - we will not be able to sustain paying employees more than a month if we can not generate income</t>
  </si>
  <si>
    <t>paid leave</t>
  </si>
  <si>
    <t>Laura Buffaloe Raynor</t>
  </si>
  <si>
    <t>Cape Fear Botanical Garden</t>
  </si>
  <si>
    <t>lraynor@capefearbg.org</t>
  </si>
  <si>
    <t>75.170.240.108</t>
  </si>
  <si>
    <t>We hare having to cancel art events and fundraising activities</t>
  </si>
  <si>
    <t>We really could use low cost access to something like Base Camp that would allow for team collaboration.</t>
  </si>
  <si>
    <t>Directly to the people. That's the best way to stimulate the economy.</t>
  </si>
  <si>
    <t>Just stay in touch and thank you for all your work!</t>
  </si>
  <si>
    <t>Jennifer Edwards</t>
  </si>
  <si>
    <t>Rockingham County Arts Council</t>
  </si>
  <si>
    <t>director@rcarts.org</t>
  </si>
  <si>
    <t>40.130.200.148</t>
  </si>
  <si>
    <t>We provide support to the working poor who will be very impacted economically by what is happening.  This could include not being able to pay rent, car payments/insurance, childcare due to school closings, access to food, cleaning supplies, paper products and over the counter medicines.  Two events are on the verge of being canceled and we do not know if supplies will be available to serve our population. We are starting an Emergency Fund matching needs with people who want to help.  We are needing more manpower during this time, but doing most remotely, which can have its challenges.</t>
  </si>
  <si>
    <t>Software for running our emergency fund program</t>
  </si>
  <si>
    <t>To local non-profits who have relationships with the local community to help alleviate the financial and material burdens of the families we serve.  Use could include helping to pay rent/mortgage, utilities, child care, personal essentials items.</t>
  </si>
  <si>
    <t>Grant opportunities emailed directly to us.</t>
  </si>
  <si>
    <t>Erin Blackmore</t>
  </si>
  <si>
    <t>HopeMatch</t>
  </si>
  <si>
    <t>erin@hopematch.org</t>
  </si>
  <si>
    <t>704-271-4636</t>
  </si>
  <si>
    <t>192.230.182.165</t>
  </si>
  <si>
    <t>Since this just began, don't know the full impact on homeoweners need for loss mitigation counseling</t>
  </si>
  <si>
    <t>Home Buyer Education classes may be disrupted  Loss Mitigation needs may increase - funds are not currently available to provide adequate services that may be needed.  Haven't received payment for housing counseling from HUD intermediary</t>
  </si>
  <si>
    <t>To the smaller non profits first</t>
  </si>
  <si>
    <t>May need more sanitization methods put in place</t>
  </si>
  <si>
    <t>Beverly Carlton</t>
  </si>
  <si>
    <t>Olive Hill Community Economic Development Corporation, Inc.</t>
  </si>
  <si>
    <t>bcarlton@ohcedc.org</t>
  </si>
  <si>
    <t>828-475-4620</t>
  </si>
  <si>
    <t>173.95.6.234</t>
  </si>
  <si>
    <t>We provide adult day and residential services to older adults, primarily those living with dementia. Adult day participants assume risk of infection during participation, and starting Thursday will not have access to the adult day program. Residents are at risk of infection and cannot receive visitors.</t>
  </si>
  <si>
    <t>Reimbursement for sick leave. Improved access to PPE and other supplies.</t>
  </si>
  <si>
    <t>Support of hourly employees experiencing loss of work.</t>
  </si>
  <si>
    <t>24.167.162.244</t>
  </si>
  <si>
    <t>Well, we've already had to pay for Zoom for at least this month (but maybe reimbursement would be nice.) It's the replacement of revenue for events and fee-for-service income that will be key to whether or not we'll be able to stay in business through 2020.</t>
  </si>
  <si>
    <t>24.224.75.248</t>
  </si>
  <si>
    <t>We support a very marginalized population with limited access to healthcare so our greatest concern is maintaining their health.</t>
  </si>
  <si>
    <t>possibly Free access to telecommuting software   Our staff is part time so not certain what type of support could be available to support their salaries at this time (there is not much for them to manage without programming and active clients but do not want to have them reduce their hours and take a financial fit at such a fragile time)</t>
  </si>
  <si>
    <t>towards salary</t>
  </si>
  <si>
    <t>166.182.86.87</t>
  </si>
  <si>
    <t>Lay-offs will harm people’s ability to repay mortgages and qualify for services.</t>
  </si>
  <si>
    <t>Help covering staff compensation and benefits if a shutdown is required. 0 interest business continuity loans.</t>
  </si>
  <si>
    <t>Greatest need</t>
  </si>
  <si>
    <t>I serve Henderson County Public Schools - everything has changed.</t>
  </si>
  <si>
    <t>operations</t>
  </si>
  <si>
    <t>Summer Stipe</t>
  </si>
  <si>
    <t>Henderson County Education Foundation</t>
  </si>
  <si>
    <t>summer@hcefnc.org</t>
  </si>
  <si>
    <t>828.243.2338</t>
  </si>
  <si>
    <t>66.57.247.238</t>
  </si>
  <si>
    <t>We are unable to serve our members as we normally would. Working with other organizations to try to serve members in some capacity.</t>
  </si>
  <si>
    <t>To young people and low-income families who may need the most assistance, as well as the nonprofits that directly serve this population.</t>
  </si>
  <si>
    <t>50.111.100.114</t>
  </si>
  <si>
    <t>We offer a 28hr/week food pantry and 4 nights a week meal program. We have had to switch from client choice to pre-boxed/bagged food in the pantry and to shift all our meals to to-go. We have also gone from an every 14 day pickup of pantry food to a weekly pickup, which will strain our finances. We have ordered a meal tray sealing machine for more sanitary carry out meals  and because we can freeze those meals and give them out in the pantry.    We are filling in gaps as for those being laid off, for school meal replacement ,and for the senior center which usually offers daily lunch, but has closed. We anticipate a doubling in demand over the next few weeks.    Our clients include the elderly on fixed incomes, the mentally and physically disabled, working families and individuals, veterans, single parents and grandparents raising grandchildren, the unemployed and underemployed, children, and anyone else who comes to us in need of assistance. In 2019 we served 25,595 meals and distributed 8,076 boxes of groceries. 35% are elderly and disabled. 38% of those served were under the age of 12 years old. 62% of our clients make less than $12,140 annually.</t>
  </si>
  <si>
    <t>Reimbursement for paid sick leave for staff would be a great help. We are hoping we will not need it, but we might. We could also use more general financial support as we increase our purchases of food from beyond the resources of our local Foodbank as they also see an increase in demand.</t>
  </si>
  <si>
    <t>To supporting wage-workers who have been 'laid off', and small business (mom &amp; pop businesses) that have been forced into closure. These are most of the small town businesses in rural areas like ours. This would help the economy recover and take the strain off non-profit and social services.</t>
  </si>
  <si>
    <t>More options for health insurance for extremely tiny NPs.</t>
  </si>
  <si>
    <t>Paige Christie</t>
  </si>
  <si>
    <t>The Community Table</t>
  </si>
  <si>
    <t>CTofJackson@gmail.com</t>
  </si>
  <si>
    <t>71.15.24.166</t>
  </si>
  <si>
    <t>We provide free health care for low income uninsured adults. We've had to cancel our Spring fundraising event. We are trying to replace it with online options, but are unsure if we can make up the difference.    Supplies, especially PPE and cleaning items, are hard to get and more expensive.</t>
  </si>
  <si>
    <t>All of the above funding would help here greatly. We are a small staff and run a very lean operation. We will be stretched by this.</t>
  </si>
  <si>
    <t>General operating expenses so that we could direct the funds to the greatest need.</t>
  </si>
  <si>
    <t>We could also use funds for influenza testing.</t>
  </si>
  <si>
    <t>Catherine King</t>
  </si>
  <si>
    <t>Community Care Clinic</t>
  </si>
  <si>
    <t>catherinek@ccclinic.org</t>
  </si>
  <si>
    <t>828-265-8591 X5</t>
  </si>
  <si>
    <t>66.57.86.114</t>
  </si>
  <si>
    <t>Cancellation of programs &amp; events, but no impact on revenue at this time.</t>
  </si>
  <si>
    <t>One of my employees has a compromised immune system and cannot come to work. I have to complete some of the tasks that she cannot do from home.  It is also impacting our syringe exchange program and we are trying to provide participants with extra supplies until we can resume normal operations.</t>
  </si>
  <si>
    <t>Additional time to meet grant-related outcomes (e.g. educational classes, drug take back events, etc.). Relaxation of the types of employee activities that can be charged to grant funds, so employees working from home on continuing education or other activities that are normally not covered by grant fund could be paid for their time.</t>
  </si>
  <si>
    <t>Health care for all regardless of insurance or ability to pay.</t>
  </si>
  <si>
    <t>75.177.170.175</t>
  </si>
  <si>
    <t>Our clients will have problems with accessing day care services.  Our Head Start Program is shut down therefore getting needed nutritional services is difficult.  We have an aging staff and have a need to work from home.  Not sure how our clients will receive needed services when we work from home.</t>
  </si>
  <si>
    <t>24.246.147.214</t>
  </si>
  <si>
    <t>school closures will have a large impact on ESL and low-literate/income families.</t>
  </si>
  <si>
    <t>free access to telecommuting software, reimbursement for paid sick leave for staff, extension of unemployment benefits, technology for our students and their families to use, internet services for rural populations.</t>
  </si>
  <si>
    <t>healthcare facilities that are over capacity, food services and access to education for those without internet.</t>
  </si>
  <si>
    <t>Autumn Weil</t>
  </si>
  <si>
    <t>Blue Ridge Literacy Council</t>
  </si>
  <si>
    <t>aweil@litcouncil.org</t>
  </si>
  <si>
    <t>828-708-5480</t>
  </si>
  <si>
    <t>104.187.212.32</t>
  </si>
  <si>
    <t>We work with people who are deaf, hard of hearing, deaf blind and late deafened.  We provide client services, sign language interpreting, and captioning.    while the Governor has interpreters on his news conferences, the local resources do not - school boards, mayors, etc.  Also for medical facilities, many do not use interpreters if they are small offices and people who need communication access for themselves or their children are not having access to communication</t>
  </si>
  <si>
    <t>extension of unemployment benefits as we are already looking at having to lay off 2-3 staff members from our 6 person staff.</t>
  </si>
  <si>
    <t>communication access for individuals who need medical services, are applying for unemployment, etc.</t>
  </si>
  <si>
    <t>please remind everyone - relying on friends and family members for communication is not always the answer.  While they intend to help, friends and family members may censor information, take away the independence from the person by allowing them autonomy, take away privacy, etc.</t>
  </si>
  <si>
    <t>kelle owens</t>
  </si>
  <si>
    <t>CSDHH</t>
  </si>
  <si>
    <t>kelle@csdhh.org</t>
  </si>
  <si>
    <t>336-275-8878</t>
  </si>
  <si>
    <t>71.81.213.148</t>
  </si>
  <si>
    <t>We are small and 100% volunteer so many of these questions don't apply.</t>
  </si>
  <si>
    <t>We are quilt guilds so large events like our quilt show may need to be canceled. That will decrease income for us and eliminate an event for those who come from out of state.</t>
  </si>
  <si>
    <t>Not really.</t>
  </si>
  <si>
    <t>To those in the service industries</t>
  </si>
  <si>
    <t>Not at the moment but thank you.</t>
  </si>
  <si>
    <t>208.104.169.114</t>
  </si>
  <si>
    <t>We offer free community heart health screenings that have had to be cancelled. Any community or corporate health fairs are also cancelled.</t>
  </si>
  <si>
    <t>We already work remotely most of the time, so we are set for the virtual world. However we have had to cancel 3 fundraisers and am wondering how our largest community outreach in August for local families will be impacted.</t>
  </si>
  <si>
    <t>Critical needs areas; helping parents with child-care; elderly/disabled</t>
  </si>
  <si>
    <t>There are resources for small businesses but how do the NPOs get help?</t>
  </si>
  <si>
    <t>47.27.67.145</t>
  </si>
  <si>
    <t>Overreactions in all quarters that are related to misunderstanding about individual protections and public health prevention and mitigation. Lack of quality, consistent communications that do not help stop that confusion.</t>
  </si>
  <si>
    <t>We are embedded in the schools with the schools as our major partner.  When children are not attending schools we have lost our service platform.  We are now helping schools provide basic services, but our kids are now without the social emotional supports and learning opportunities we provide through community partnerships.</t>
  </si>
  <si>
    <t>In our case, we just need recognition that we are part of soft infrastructure that should have been adequately funded to begin with and needs to happen now.</t>
  </si>
  <si>
    <t>Lori Gilcrist</t>
  </si>
  <si>
    <t>Rural Education Partners of Mitchell County</t>
  </si>
  <si>
    <t>lori.gilcrist@edpartnersmc.org</t>
  </si>
  <si>
    <t>162.226.85.225</t>
  </si>
  <si>
    <t>food insecurity, housing and utility issues if employment effected in the long-term.  Issues with children having extended free time with limited or no supervision.</t>
  </si>
  <si>
    <t>extended help to families most impacted through loss of employment.  Ways to support families with children who are also trying to work.</t>
  </si>
  <si>
    <t>at the most vulnerable population.</t>
  </si>
  <si>
    <t>107.15.74.8</t>
  </si>
  <si>
    <t>We serve other nonprofits with database needs. We will not be seriously affected ourselves, but are ready to help our existing clients with additional IT needs that may arise.</t>
  </si>
  <si>
    <t>No. We are already aware of several free software solutions (free, free for nonprofits, or offered free due to pandemic) and have no paid staff.</t>
  </si>
  <si>
    <t>I trust that people better informed than myself could determine where it would do the most good. Prevention is usually a better investment than mitigation.</t>
  </si>
  <si>
    <t>74.254.113.126</t>
  </si>
  <si>
    <t>Extremely concerned about child care community and their ability to serve families during this time.  Also concerned about educational implications for those missing per-kindergarten services.</t>
  </si>
  <si>
    <t>Yes - all of those would apply.</t>
  </si>
  <si>
    <t>Through county level DHHS agencies</t>
  </si>
  <si>
    <t>107.129.168.206</t>
  </si>
  <si>
    <t>We are a conscious dance organization. Our 3 regular dance events bring an average of 200 dancers per week,    We offer at least 1 other special event monthly. We are offering virtual events. Attendance of about 27 people this week.    We don't have to pay rental fees for the venue while they are cancelled but have staff still working extra hours.</t>
  </si>
  <si>
    <t>Possibly</t>
  </si>
  <si>
    <t>To support our dance community members some of whom are low income, single mothers, and small business/service providers</t>
  </si>
  <si>
    <t>Not at the moment</t>
  </si>
  <si>
    <t>Marta Martin</t>
  </si>
  <si>
    <t>Asheville Movement Collective</t>
  </si>
  <si>
    <t>MARTA@ASHEVILLEMOVEMNTCOLLECTIVE.ORG</t>
  </si>
  <si>
    <t>99.4.186.24</t>
  </si>
  <si>
    <t>We serve people at risk of homelessness and those already experiencing it via a day center program and a supportive housing program.  As an already vulnerable population, we anticipate COVID-19 will impact this population if/when it reaches is as they already have underlying/compromised health conditions.</t>
  </si>
  <si>
    <t>Yes to the examples above as well as overtime pay for hourly staff needed to respond; basic needs supplies.</t>
  </si>
  <si>
    <t>Rental assistance to move people experiencing homelessness into housing.  Basic needs services.</t>
  </si>
  <si>
    <t>68.112.52.240</t>
  </si>
  <si>
    <t>It really depends on how long we are in a state of flux.  But obviously if we're not able to do the work that we're funded for it will affect outcomes and potentially funding, esp for those of us on a reibursement funding stream.  Without guidance from those funders do don't know how long we can keep staff paid at their normal rates, or at all if we're not meeting our goals and objectives.  In addition, not all staff can work remotely for the traditional work week, esp if they are also caring for children now also at home.  Will our boards/funders understand that and reccomend staying the course with their normal payroll? Many ramifications for both sides potentially.</t>
  </si>
  <si>
    <t>12.207.174.186</t>
  </si>
  <si>
    <t>As a school based after school program, programs cannot continue as designed. Working around the clock to switch to virtual and hope for continued engagement.</t>
  </si>
  <si>
    <t>Immediate grants for staffing, creative resources for alternative delivery, bridge loans with no interest, etc.</t>
  </si>
  <si>
    <t>Without restrictions. Trust nonprofit leaders to do what they do best, serve their communities.</t>
  </si>
  <si>
    <t>172.72.6.66</t>
  </si>
  <si>
    <t>We had to cancel our 25+ events to take place in April  We are a charity wine and food event/auction that raises money for 4 local charities that benefit children. Not only will our distribution be impacted by our loss of revenue but I am fearful our ability to maintain our operations and pay staff may also be affected with this revenue loss.</t>
  </si>
  <si>
    <t>paid leave, an extension of unemployment benefits</t>
  </si>
  <si>
    <t>need us posted on when events will be bale to resume</t>
  </si>
  <si>
    <t>Lauren Deese</t>
  </si>
  <si>
    <t>Charlotte Wine &amp; Food</t>
  </si>
  <si>
    <t>ldeese@charlottewineandfood.org</t>
  </si>
  <si>
    <t>74.218.230.190</t>
  </si>
  <si>
    <t>Our audiences will  have access to our contact digitally only.  Weddings and social events will have to be re-scheduled or cancelled.</t>
  </si>
  <si>
    <t>compensation for lost earned revenue would be most helpful to us.</t>
  </si>
  <si>
    <t>Social services first -- and we're a cultural organization.  But arts and culture are going to need help, too.</t>
  </si>
  <si>
    <t>71.12.25.158</t>
  </si>
  <si>
    <t>It is not at all that non-profits like us, a Cultural Center that houses art, history and theatre, are going to be impacted financially. No audience to income. No rentals no income. Grants will become even more competitive and I foresee relief going to those non-profits who provide heath and human services. This financially could close some small organizations.</t>
  </si>
  <si>
    <t>There are no benefits within these small non profits. Many have 1 to 4 employees and so if we don't work - we don't get paid.</t>
  </si>
  <si>
    <t>To anything that benefits the most vunerable.</t>
  </si>
  <si>
    <t>We will need access to grant info that can possibly help with operational cost.</t>
  </si>
  <si>
    <t>CATHY DAVIS</t>
  </si>
  <si>
    <t>Lincoln Cultural Center</t>
  </si>
  <si>
    <t>lincolncultural@bellsouth.net</t>
  </si>
  <si>
    <t>70.62.97.22</t>
  </si>
  <si>
    <t>We conduct onsite programming including food pantry distribution for low and moderate income members of 7 counties and for Senior Citizens; our food pantry distribution program impacts school children (the Back Pack Buddy program) who will have no access to food during closures; our crisis intervention program could help members regain their footing by helping with rent, medications, food, healthcare, etc.</t>
  </si>
  <si>
    <t>healthcare; crisis related expenses for low and moderate income moms and dads to pay rent and utilities; back pay for support staffs</t>
  </si>
  <si>
    <t>Juanita Young</t>
  </si>
  <si>
    <t>White Oak Foundation, Inc.</t>
  </si>
  <si>
    <t>juanita.young31@yahoo.co,</t>
  </si>
  <si>
    <t>66.61.196.126</t>
  </si>
  <si>
    <t>School children - March April and May programs cancelled - 1500-2000 kids   Events cancelled for March and April 1,000 people</t>
  </si>
  <si>
    <t>Reimbursement for paid time of to care for children out of school</t>
  </si>
  <si>
    <t>Healthcare, staff support, mental health</t>
  </si>
  <si>
    <t>Wading through the stuff that is already out there</t>
  </si>
  <si>
    <t>104.169.189.162</t>
  </si>
  <si>
    <t>home care providing services to the elderly and people with disabilities to help them stay at home.</t>
  </si>
  <si>
    <t>We will continue to pay staff for working at home with some of our programs others depend on reimbursement from Medicaid, if staff can not work we have no other funds to pay them from.</t>
  </si>
  <si>
    <t>Unemployment or directly to non profits to pay staff</t>
  </si>
  <si>
    <t>Barbara Davis</t>
  </si>
  <si>
    <t>Disability Partners</t>
  </si>
  <si>
    <t>bdavis@disabilitypartners.org</t>
  </si>
  <si>
    <t>23.119.83.89</t>
  </si>
  <si>
    <t>all education programs with the schools cancelled and unlikely to be rescheduled.  With poor internet in our region many of these children do not have digital access so that is not a viable option.   Exhibitions and programs will only be available on-line for a while which limits the audience served.  We will have trouble reaching our eldest and youngest populations.</t>
  </si>
  <si>
    <t>reimbursement for paid sick leave</t>
  </si>
  <si>
    <t>small business owners that are closed due to the virus, compensation for hourly workers who experience loss of income.</t>
  </si>
  <si>
    <t>keep us informed so we make wise decisions for our employees and business</t>
  </si>
  <si>
    <t>lee carol giduz</t>
  </si>
  <si>
    <t>BRAHM</t>
  </si>
  <si>
    <t>brahmdirector@gmail.com</t>
  </si>
  <si>
    <t>828-295-9099</t>
  </si>
  <si>
    <t>174.109.72.254</t>
  </si>
  <si>
    <t>We are an animal welfare organization so I don’t think this will have specific impacts other than service disruption due to staff not being able to work and social distancing. I’m also anticipating significant lost revenue.</t>
  </si>
  <si>
    <t>Reimbursement of sick leave, unrestricted operating funds to make up for lost revenue</t>
  </si>
  <si>
    <t>Paid leave for staff</t>
  </si>
  <si>
    <t>Kathryn Ruggeri</t>
  </si>
  <si>
    <t>Paws4ever</t>
  </si>
  <si>
    <t>kathryn@paws4ever.org</t>
  </si>
  <si>
    <t>99.124.217.128</t>
  </si>
  <si>
    <t>program disruption (circle of parents, part-day program services, nurturing parents class, training and technical assistance to child care centers. Centers will have reduced revenue</t>
  </si>
  <si>
    <t>Definitely</t>
  </si>
  <si>
    <t>Supplements to child care centers to help them stay viable during this crisis. Funds to assist in paying dick leave for staff</t>
  </si>
  <si>
    <t>24.158.60.148</t>
  </si>
  <si>
    <t>We are basically an activity, as the Nature Center, so mostly by being closed, our visitors/members no longer have our grounds available. They also cannot access most of our 450 reciprocity admissions due to closings across the country.</t>
  </si>
  <si>
    <t>All of the above. We are OK providing pay to the 2 PT hourly people even if they are not able to work, in short-term. The fear is how many months will we be able to sustain expenses with a possible drastic drop in revenue.</t>
  </si>
  <si>
    <t>Toward disease prevention and treatment first, then as an assist for nonprofits suffering a certain amount of revenue loss.</t>
  </si>
  <si>
    <t>Unknown. I have resources in the CDC, SHRM and John Hopkins Hospital.</t>
  </si>
  <si>
    <t>Karen Babcock</t>
  </si>
  <si>
    <t>Friends of the WNC Nature Center</t>
  </si>
  <si>
    <t>friends@wildwnc.org</t>
  </si>
  <si>
    <t>76.182.1.232</t>
  </si>
  <si>
    <t>I run a food pantry that is struggling to meet the demand (up at least 60%), with limited volunteers (mostly over age 60), limited budget, and supplier shortages.</t>
  </si>
  <si>
    <t>Reimbursement for paid sick leave (especially for hourly staff).</t>
  </si>
  <si>
    <t>Virus testing and food for school children/ those facing food insecurity.</t>
  </si>
  <si>
    <t>107.13.152.6</t>
  </si>
  <si>
    <t>Potentially need to furlough 45 staff members</t>
  </si>
  <si>
    <t>As a social enterprise, 95% of our income comes from programming and thrift store sales.  Both have dropped by 75% in a week and we are looking at drastic cost reduction efforts including furlough of 45 staff members</t>
  </si>
  <si>
    <t>reimbursement for paid sick leave would help our staff avoid furloughs</t>
  </si>
  <si>
    <t>medical facilities and also helping vulnerable families survive this economic hardship</t>
  </si>
  <si>
    <t>Laura Nicholson</t>
  </si>
  <si>
    <t>The Scrap Exchange</t>
  </si>
  <si>
    <t>director@scrapexchange.org</t>
  </si>
  <si>
    <t>71.69.164.96</t>
  </si>
  <si>
    <t>public school systems  health and human service organizations</t>
  </si>
  <si>
    <t>24.240.174.14</t>
  </si>
  <si>
    <t>We provide services for clients with Autism and with Developmental Disabilities - which often entails other health-related issues. As a result, we have cancelled several events / programs for this population.</t>
  </si>
  <si>
    <t>Not sure. Just need help covering loss of revenue associated with this pandemic.</t>
  </si>
  <si>
    <t>Service industries</t>
  </si>
  <si>
    <t>Foundations that are issuing emergency grants to nonprofits</t>
  </si>
  <si>
    <t>Rob Morris</t>
  </si>
  <si>
    <t>Christmount</t>
  </si>
  <si>
    <t>rob@christmount.org</t>
  </si>
  <si>
    <t>107.13.74.115</t>
  </si>
  <si>
    <t>we provide essential preventative health education across the state of NC, primarily as a field trip destination for schools. we have had to cancel all programming for at least the next two weeks. we are exploring virtual options.</t>
  </si>
  <si>
    <t>107.13.62.163</t>
  </si>
  <si>
    <t>We serve animal rescues and shelters.  The panic button has been pushed in some and lots of questions in others. The true impact is just starting.</t>
  </si>
  <si>
    <t>We are a small non-profit with no paid employees.</t>
  </si>
  <si>
    <t>Feeding children and low income people</t>
  </si>
  <si>
    <t>68.115.146.66</t>
  </si>
  <si>
    <t>We are a community theatre and need to closed because of mandates and to take care of our community. Without sharing theatre shows, we have no income.</t>
  </si>
  <si>
    <t>Local business, non profits, health care workers, homeless shelters, the less fortunate.</t>
  </si>
  <si>
    <t>We provide affordable rental units and many of our tenants work for the local university in positions of direct service to the student population that is currently not on campus which means they are not working.</t>
  </si>
  <si>
    <t>reimbursement for paid sick leave and telecommuting software</t>
  </si>
  <si>
    <t>In restricted funds</t>
  </si>
  <si>
    <t>Not any that I am aware at this time</t>
  </si>
  <si>
    <t>empowermentincnc@gmail.com</t>
  </si>
  <si>
    <t>919-967-8779</t>
  </si>
  <si>
    <t>108.91.126.142</t>
  </si>
  <si>
    <t>We are a startup organization, grant funded. We aren't sure how the delays in delivering services will affect our grant funding and future sustainability. We also planned to launch a major sponsorship drive this week, but now we aren't sure how to proceed with soliciting sponsors/donors.</t>
  </si>
  <si>
    <t>We provide two main services through our program.     We offer a free, 12-week construction trades training program for low-income women so they can get living wage jobs in the construction industry. Now that everyone's kids are out of school, there will be more childcare issues to address for our participants, and potentially longer wait lists for childcare vouchers. We have also pushed back the start date of our next training cohort. This is for two reasons: 1) to observe guidelines about social distancing, and 2) because our NCWorks partners are overwhelmed and may shut down their offices temporarily. We rely on NCWorks to process our applications because our trainees must be enrolled in the WIOA program through NCWorks due to funding requirements. The NCWorks enrollment process cannot be moved to virtual meetings and includes several in-person appointments that are required.     The other program we were planning to launch in May is an aging-in-place repair and renovation program. We cannot start that program as long as social distancing is recommended because all of our potential clients (there's a wait list for urgent repairs in our community) are older adults and members of high-risk populations.</t>
  </si>
  <si>
    <t>Extension of our federal grant requirements (our primary grant is administered by the Regional Partnership Workforce Development Board through NC Dept of Commerce) would be helpful. If we lose funding due to not meeting our requirements, we will have to shut down.     Free or low-cost healthcare services for our part-time employees would be beneficial for us to be able to offer.     We mostly need our state partners to be able to shift their part of the work to an online format, but that seems unlikely if not impossible based on conversations we have had with them.     Free zoom accounts that allow more than 2 people would be helpful too, so that we could have group meetings more easily.</t>
  </si>
  <si>
    <t>Emergency pay for people who are losing wages due to lack of paid time off or sick leave. Emergency childcare. Free medical tests and treatment for people who become very sick due to COVID-19. No interest loans or grants for small businesses or nonprofits at risk due to the pandemic.</t>
  </si>
  <si>
    <t>Sending out a list of known resources would be helpful. If you hear of companies providing free support (even temporarily) that would be helpful for us to know about. Email templates for how to communicate with donors and service recipients would also be helpful. (We have little experience with crisis communication and PR.) Advice on how to solicit sponsors and donors during this time (or guidance on whether that is appropriate to do).</t>
  </si>
  <si>
    <t>Beth Lowder</t>
  </si>
  <si>
    <t>Hope Renovations</t>
  </si>
  <si>
    <t>beth@hoperenovations.org</t>
  </si>
  <si>
    <t>65.191.243.167</t>
  </si>
  <si>
    <t>We serve the special needs population using horses. Had to cancel big fundraiser and paid for lessons. Need revenue to care for staff and equines.</t>
  </si>
  <si>
    <t>Reimbursement for paid staff</t>
  </si>
  <si>
    <t>Staff pay</t>
  </si>
  <si>
    <t>The government will not allow us to move an alcohol permit even though we postponed our event because of the virus. They need to be more willing to work with individuals in this position.</t>
  </si>
  <si>
    <t>24.240.136.227</t>
  </si>
  <si>
    <t>Lowered revenue for exhibiting artists and those offering art classes.</t>
  </si>
  <si>
    <t>Additional testing kits</t>
  </si>
  <si>
    <t>Leigh M Forrester</t>
  </si>
  <si>
    <t>Haywood County Arts Council</t>
  </si>
  <si>
    <t>director@haywoodarts.org</t>
  </si>
  <si>
    <t>172.72.62.150</t>
  </si>
  <si>
    <t>BEGINNINGS provides support to families with children who are Deaf or hard of hearing in all 100 counties of NC.  We meet with parents in their homes after diagnosis and provide support for school based meetings.  Last year our 10 service providers met with parents a monthly average of 75 times in their homes to provide support and accompanied parents a monthly average of 35 times to school based meetings.  As of today, we have cancelled all scheduled meetings as recommended by Gov. Cooper for 2 weeks through March 27).  For 2 weeks, 35 families will not receive this support in their home and 15 school meetings will not occur.  At least 50 families will be impacted in just 2 weeks.</t>
  </si>
  <si>
    <t>Increase internet access for families whose children are home from school</t>
  </si>
  <si>
    <t>Diane Doak</t>
  </si>
  <si>
    <t>BEGINNINGS For Parents of Children Who A</t>
  </si>
  <si>
    <t>DDoak@ncbegin.org</t>
  </si>
  <si>
    <t>704-578-1668</t>
  </si>
  <si>
    <t>66.191.180.134</t>
  </si>
  <si>
    <t>104.1.153.21</t>
  </si>
  <si>
    <t>We provide after school enrichment programming for 3rd - 12th graders. Additional impacts to funding, programming and grantor requirements.</t>
  </si>
  <si>
    <t>75.182.89.99</t>
  </si>
  <si>
    <t>We're a children's museum and have had to temporarily close as of 3/12/2020.  We will be offering programs and activities digitally and through our social media. With the closure and the school district closures, there are no field trips, no after-school programs, and the museum is not accessible to the community.</t>
  </si>
  <si>
    <t>Our museum has no cash reserves, so we have had to make significant payroll reductions immediately.  All part-time staff have been indefinitely furloughed.  Remaining salaried staff have taken a 50% pay reduction. Should the museum remain closed beyond this initial 3 week period, the museum would be in dire jeopardy of closing.  Unemployment benefits would be necessary.  Most important to us would be unrestricted funding over the next 2 months to augment our lost earned revenue and to help the museum maintain a digital presence, and provide income to our staff over the closure, and initial weeks of re-starting operations.</t>
  </si>
  <si>
    <t>emergency funding to non-profits to augment lost revenues in order to sustain the organization followed by an increase in unemployment benefits and job placement.</t>
  </si>
  <si>
    <t>What you mentioned before - telecommuting software, access to counseling, job placement, etc. should the worst happen.</t>
  </si>
  <si>
    <t>Lisa Van Deman</t>
  </si>
  <si>
    <t>Kidzu Children's Museum</t>
  </si>
  <si>
    <t>vandeman@kidzuchildrensmuseum.org</t>
  </si>
  <si>
    <t>919-699-3805</t>
  </si>
  <si>
    <t>Child care programs must consider whether to remain open and risk exposure or to close and put their teachers and staff at risk of not being paid. Early childhood educators are one of the lowest-paid workforces in the U.S., and often do not have paid sick leave or health insurance. The centers that choose to remain open might also be needed to serve additional children. Parents are scrambling to find (and afford) alternative child care in the wake of all K-12 schools closing.</t>
  </si>
  <si>
    <t>As a nonprofit organization, we are fortunate to offer paid sick leave to those who work full-time and after 90 consecutive days of work, as well as paid discretionary leave as needed. However, those days are limited, and depending on each individual staff member, some might need more days than others. More than half of our organization cannot work remotely either, so telecommuting software and reimbursement for additional paid sick leave for staff would help us extremely.</t>
  </si>
  <si>
    <t>We hope that North Carolina will consider multiple areas to support child care programs and families, including:  - Adjusting payment policies so they are based on enrollment of children rather than actual attendance;  - Waiving any state policies that terminate child eligibility based on a specific number of absent days;  - Temporarily suspending redetermination of family eligibility for child care services; and  - Allowing providers to waive co-pays and adjusting reimbursement rates accordingly.</t>
  </si>
  <si>
    <t>Jennifer Gioia</t>
  </si>
  <si>
    <t>jenniferg@childcareservices.org</t>
  </si>
  <si>
    <t>919-967-3272</t>
  </si>
  <si>
    <t>67.44.160.34</t>
  </si>
  <si>
    <t>All groups served are now not able to attend, which is our income flow.   Schools - unable to attend school based field trips  Adult &amp; Youth groups unable to attend retreat, team building events  Fund Raising events - unable to host cottage meetings, Dinner events, Golf Outing</t>
  </si>
  <si>
    <t>who supplies any funding to Religious non-profits?</t>
  </si>
  <si>
    <t>Unsure</t>
  </si>
  <si>
    <t>Randy Youngquist-Thurow</t>
  </si>
  <si>
    <t>Agape + Kure Beach Ministries</t>
  </si>
  <si>
    <t>exec@agapekurebeach.org</t>
  </si>
  <si>
    <t>919-552-9421</t>
  </si>
  <si>
    <t>75.26.13.155</t>
  </si>
  <si>
    <t>Exemption from Families First Coronavirus Response Act.</t>
  </si>
  <si>
    <t>104.138.199.88</t>
  </si>
  <si>
    <t>Economic</t>
  </si>
  <si>
    <t>96.10.254.146</t>
  </si>
  <si>
    <t>We provide financial assistance to pediatric patients of medical crisis and their families: as medical providers become overwhelmed with patients with COVID-19 diagnoses, we expect the resources available to our patients and families to decrease significantly.</t>
  </si>
  <si>
    <t>New/different Tax credits for monetary donations to nonprofit work during this crisis.</t>
  </si>
  <si>
    <t>General operating support for organizations who can demonstrate a change/reduction in funding directly related to this outbreak.</t>
  </si>
  <si>
    <t>Joey Powell</t>
  </si>
  <si>
    <t>Me Fine Foundation, Inc.</t>
  </si>
  <si>
    <t>jpowell@mefinefoundation.org</t>
  </si>
  <si>
    <t>98.161.47.84</t>
  </si>
  <si>
    <t>We are mental health providers who work in the schools, with some of the most high-needs populations, including refugee and immigrant children, children with exceptional needs, and other under-resourced populations who are generally uninsured or on Medicaid (which doesn't currently pay licensed professional counselors to do Telehealth). Not only are our clients not being seen right now--We are also not getting paid.</t>
  </si>
  <si>
    <t>Yes- access to free teleconferencing software that is HIPAA compliant, reimbursement for paid sick leave, some sort of relief for contract workers who don't have any benefits or steady pay.</t>
  </si>
  <si>
    <t>mental health, physical health, rent and mortgage relief bills, loan forgiveness or deferment, so many different things!</t>
  </si>
  <si>
    <t>Hillary Rubesin</t>
  </si>
  <si>
    <t>Art Therapy Institute</t>
  </si>
  <si>
    <t>hrubesin@ncati.org</t>
  </si>
  <si>
    <t>76.253.191.246</t>
  </si>
  <si>
    <t>71.81.127.239</t>
  </si>
  <si>
    <t>Trying to determine what services (e.g., food, formula, diapers, educational materials) we can continue to provide to families in their homes, since our child care centers are closed and 80% of the families we serve are living in poverty.</t>
  </si>
  <si>
    <t>A high percentage of the children and families we serve are food-insecure and have limited access to transportation or health care. We have three child care centers across the county, as well as a robust home-based education program, and 80% of our families live in poverty in the best of times. Many will be unable to work with children at home and do not have access to health care or transportation to get to medical care.</t>
  </si>
  <si>
    <t>Our organization has committed to not charging families for any parent-paid portion of child care tuition, and also to fully paying our staff and faculty for the duration of the time we are closed. This will have serious financial impacts for our nonprofit, and it would be extremely helpful to have public or private funds to cover our significant anticipated budgetary shortfall. We are tracking this in our accounting system to know and be able to document/report on the full impact.</t>
  </si>
  <si>
    <t>First to organizations that meet our population's basic human needs (e.g., food, health), then to reimbursing the financial impacts of this crisis on all organizations.</t>
  </si>
  <si>
    <t>Advocating for public and private investment is great! Thank you.</t>
  </si>
  <si>
    <t>Marcia Whitney</t>
  </si>
  <si>
    <t>Verner Center for Early Learning</t>
  </si>
  <si>
    <t>mwhitney@verneremail.org</t>
  </si>
  <si>
    <t>828-298-0808</t>
  </si>
  <si>
    <t>204.84.18.98</t>
  </si>
  <si>
    <t>Primary medical care.  Reducing non acute visits to reduce contamination.  Will have a huge impact financially.  Increased expenses for supplies.</t>
  </si>
  <si>
    <t>70.62.71.146</t>
  </si>
  <si>
    <t>Hospice care - high impact due to referral patterns and potential staff shortages, low PPE for infection control, reduced ability to see patients as frequently as we want</t>
  </si>
  <si>
    <t>Reimbursement for unproductive time, free telecommuting software, potential funding to support efforts to help aging in community with errands, social isolation - new service offerings</t>
  </si>
  <si>
    <t>More PPE if at all possible, better and broader testing to get people back to patient care quicker, more drive through clinics and testing sites</t>
  </si>
  <si>
    <t>Would love some help with how to think about what staff can do from home if they run out of work to do.  Want to maintain pay but doing what?  Creative ideas, online training courses, other???</t>
  </si>
  <si>
    <t>70.61.100.246</t>
  </si>
  <si>
    <t>It will be harder to supply the needed items. Large impact due to lack child care.</t>
  </si>
  <si>
    <t>Reimbursement for paid sick leave and family leave would certainly be helpful.</t>
  </si>
  <si>
    <t>to provide meals to those with food insecurity including food for pets if needed</t>
  </si>
  <si>
    <t>24.211.158.5</t>
  </si>
  <si>
    <t>We have had to close our school and all of our fundraising events.</t>
  </si>
  <si>
    <t>More free online resources, more government grants</t>
  </si>
  <si>
    <t>Schools and nonprofits</t>
  </si>
  <si>
    <t>Messaging to donors to keep them engaged and help them understand how much we need them despite the fact that their portfolios have been hit.</t>
  </si>
  <si>
    <t>Kimberly Glenn</t>
  </si>
  <si>
    <t>Durham Nativity School</t>
  </si>
  <si>
    <t>ksuarez@durhamnativity.org</t>
  </si>
  <si>
    <t>173.95.65.234</t>
  </si>
  <si>
    <t>Residential and family foster homes for foster children - maintaining staffing as staff become ill or scared; maintaining level of supplies, i.e. food, medicine, cleaning supplies for the duration; keeping our children and staff safe.</t>
  </si>
  <si>
    <t>free telecommuting software and reimbursement for paid sick leave and for overtime payment of the staff who do stick it out.</t>
  </si>
  <si>
    <t>Medical supplies and personnel first and foremost; followed by residential and congregate care facilities</t>
  </si>
  <si>
    <t>70.61.125.66</t>
  </si>
  <si>
    <t>Postponed major fundraising event</t>
  </si>
  <si>
    <t>We service the most vulnerable of populations during COVID-19, adults who are aging.  We provide transportation, visitation, respite and operate a Senior Center.  Our ministry is mostly volunteer operated and most of our volunteers are also of the most vulnerable population.</t>
  </si>
  <si>
    <t>We are early in our reaction to this crisis so not sure yet what other resources we will need.  This is new territory.</t>
  </si>
  <si>
    <t>71.210.63.195</t>
  </si>
  <si>
    <t>We provide community based &amp; office based services to adults with severe and persistent mental illness and substance use disorder.  I am concerned that the people we serve with overuse the Emergency Depts at local hospitals for behavioral health issues</t>
  </si>
  <si>
    <t>Some behavioral health services require face-to-face contact in order to be reimbursed. We would need for regulations to be relaxed to provide services telephonically.</t>
  </si>
  <si>
    <t>71.68.255.45</t>
  </si>
  <si>
    <t>more questions about protocol to follow</t>
  </si>
  <si>
    <t>Testing for COVID-19</t>
  </si>
  <si>
    <t>Andrew Kurtzman</t>
  </si>
  <si>
    <t>Scotland Community Health CLinic</t>
  </si>
  <si>
    <t>schc@schclinic.org</t>
  </si>
  <si>
    <t>(910) 276-9912</t>
  </si>
  <si>
    <t>174.109.25.253</t>
  </si>
  <si>
    <t>I anticipate a loss in funding as some of our givers lose significant assets in the stock losses.  Also, we are having trouble finding/buying the household items we need daily to maintain our services (housing, food).</t>
  </si>
  <si>
    <t>Probably, but some of it is just logistics.  How can we make sure our people have food and TP when it gets sucked up as soon as its off the proverbial delivery truck?</t>
  </si>
  <si>
    <t>Testing, vaccines, etc.  Getting the public health crisis under control is the most important part.  We can bite our lips and make it through if this thing is only a month, if it takes two months, it will be ugly, but doable.  If this can't get under control and we're talking about this into the summer though...that might put us under.</t>
  </si>
  <si>
    <t>I'm not sure right now</t>
  </si>
  <si>
    <t>David Crispell</t>
  </si>
  <si>
    <t>Jubilee Home</t>
  </si>
  <si>
    <t>dcrispell@gmail.com</t>
  </si>
  <si>
    <t>174.194.12.24</t>
  </si>
  <si>
    <t>Lost wages impacting ability to pay for housing</t>
  </si>
  <si>
    <t>Yes to all the examples provided</t>
  </si>
  <si>
    <t>Elderly, disabled, and homeless households</t>
  </si>
  <si>
    <t>How to manage a remote workforce</t>
  </si>
  <si>
    <t>108.91.140.143</t>
  </si>
  <si>
    <t>Having to cancel already decreased services to individuals with autism in the community</t>
  </si>
  <si>
    <t>We service individuals with autism, who rely on routine. If their routine is disrupted, they can become very stressed, leading to extremely high anxiety, which can lead to very challenging behaviors. I'm extremely concerned for our autistic population.</t>
  </si>
  <si>
    <t>To our Camp Bluebird program, since we are having to cancel all sessions right now (so far, we will be losing $20,000 -- if we have to cancel into the summer, we will lose $80,000). After that, we will need help with our adult services.</t>
  </si>
  <si>
    <t>Guidance for those with disabilities -- cognitive and otherwise.</t>
  </si>
  <si>
    <t>Erin O'Loughlin</t>
  </si>
  <si>
    <t>3 Bluebirds Farm</t>
  </si>
  <si>
    <t>erin@3bluebirdsfarm.org</t>
  </si>
  <si>
    <t>70.61.222.146</t>
  </si>
  <si>
    <t>Social interaction between the elderly. Lower transportation services offered. Reduced meals provided to congregate.</t>
  </si>
  <si>
    <t>All of the above mentioned</t>
  </si>
  <si>
    <t>Meals, staff paid time off</t>
  </si>
  <si>
    <t>64.234.18.235</t>
  </si>
  <si>
    <t>Loss of conducting educational programming to the community</t>
  </si>
  <si>
    <t>Yes.  Free telecommuting software, reimbursement for paid sick leave for staff, extension of unemployment benefits, unrestricted operational support</t>
  </si>
  <si>
    <t>Retaining program staff</t>
  </si>
  <si>
    <t>Have NC temporarily cut/eliminate health care premiums, other insurance premiums, etc.</t>
  </si>
  <si>
    <t>Stephen Saucier</t>
  </si>
  <si>
    <t>Carolinas Aviation Museum</t>
  </si>
  <si>
    <t>Stephen@carolinasaviation.otg</t>
  </si>
  <si>
    <t>828-755-4721</t>
  </si>
  <si>
    <t>98.26.32.173</t>
  </si>
  <si>
    <t>cancelation of major annual fundraising event/shift of event online</t>
  </si>
  <si>
    <t>We are an arts nonprofit in NC. We are having to completely change our annual fundraising event previously scheduled for Mar. 27. This event brings in about 25% of our revenue so this will have a drastic impact on our orgs. financial wellbeing, ability to pay our staff in a few months and our broader work within the community to provide exhibits and programs for local artists of all aged including a youth arts mentorship program and artist in residence program. Further more, many other artists and arts presenters in our area are getting hit hard as well due to the cancelation of markets, classes, exhibits, performances etc. I worry deeply that the further economic impact nationally/globally will mean that businesses and philanthropists won't be able or willing to support nonprofits, especially arts nonprofits further into this year.</t>
  </si>
  <si>
    <t>To the nonprofit sector not the for profit sector! Many nonprofits in our state and nationally help to serve populations that are in need and vulnerable. Many nonprofits dont have the cash reserves or ability to bounce back from such hardships compared to the corporate/for-profit sector.</t>
  </si>
  <si>
    <t>If their are nonprofit relief funds or opportunities please share in an organized manner! Resources on how a nonprofit can weather a deeper reduction in donor giving that would also help to anticipate.</t>
  </si>
  <si>
    <t>Katie Seiz</t>
  </si>
  <si>
    <t>Durham Art Guild</t>
  </si>
  <si>
    <t>gallerydirector@durhamartguild.org</t>
  </si>
  <si>
    <t>75.110.164.107</t>
  </si>
  <si>
    <t>Because of un-do panic we expect many more low-income families to come to us for food assistance.</t>
  </si>
  <si>
    <t>Making sure USDA food commodities continue to be sent to us for distibution.</t>
  </si>
  <si>
    <t>to basic human needs.....food, shelter,.</t>
  </si>
  <si>
    <t>Just keep us updated.</t>
  </si>
  <si>
    <t>Ann-Marie Montague</t>
  </si>
  <si>
    <t>Eagle's Wings Food Pantry</t>
  </si>
  <si>
    <t>roman27889@gmail.com</t>
  </si>
  <si>
    <t>45.37.192.222</t>
  </si>
  <si>
    <t>We serve the lung cancer community, so our community will be impacted heavily by this virus.</t>
  </si>
  <si>
    <t>free access to telecommuting, reimbursement for paid sick leave would be welcomed</t>
  </si>
  <si>
    <t>to support for the high risk populations for this virus</t>
  </si>
  <si>
    <t>keeping us updated on best practices is so helpful</t>
  </si>
  <si>
    <t>Paige Humble</t>
  </si>
  <si>
    <t>Lung Cancer Initiative of North Carolina</t>
  </si>
  <si>
    <t>phumble@lungcancerinitiativenc.org</t>
  </si>
  <si>
    <t>99.24.221.56</t>
  </si>
  <si>
    <t>I for a museum network and all of our sites are closed.  This impacts the school groups that were supposed to visit on field trips as well as the families who visit regularly.  A portion of our staff works on the floor or in customer service and cannot work remotely.  I'm worried about the strain this will put on my coworkers financially.  Additionally we pride ourselves in being an "out of school" resource for hands-on STEM learning at time that this kind of education is vital.  We have a youth development program for local at-risk youth which includes paid internships.  We don't know what impact this will have on those students in the long term.</t>
  </si>
  <si>
    <t>Reimbursement for paid sick leave, extension of unemployment benefits</t>
  </si>
  <si>
    <t>A shared resource where non-profits across the state can share ideas and practice during this unprecedented time.</t>
  </si>
  <si>
    <t>216.237.199.239</t>
  </si>
  <si>
    <t>We provide paperwork needed for child custody. We have traffic in and out of the office 4 days a week. This will slow this down considerably.</t>
  </si>
  <si>
    <t>Yes, we could use funding for paid sick leave</t>
  </si>
  <si>
    <t>Making up for the funds lost with our classes we can't hold</t>
  </si>
  <si>
    <t>Leslie Patterson</t>
  </si>
  <si>
    <t>Court Watch of North Carolina, Inc.</t>
  </si>
  <si>
    <t>courtwatchofnc@gmail.com</t>
  </si>
  <si>
    <t>107.14.49.0</t>
  </si>
  <si>
    <t>All in-person science education experience have been halted. Students, teachers and families will miss this valuable experience and our programs/services. We expect a cumulative  loss of $3-5 million dollars through June 30, 2020.</t>
  </si>
  <si>
    <t>Given that we may have to release more than 100 staff because we have had to close to the public, the extension of unemployment benefits and insurance would be beneficial.</t>
  </si>
  <si>
    <t>Providing paid sick/annual leave to staff.</t>
  </si>
  <si>
    <t>70.231.76.80</t>
  </si>
  <si>
    <t>We mostly host educational programs and are having to cancel all of those.</t>
  </si>
  <si>
    <t>Funding for staff</t>
  </si>
  <si>
    <t>Animal care and staff funding</t>
  </si>
  <si>
    <t>66.57.169.210</t>
  </si>
  <si>
    <t>We rely heavily on volunteers to help us inspect and sort food donations and we are seeing everyone cancelling. This will have a huge impact on us being able to supply food to our partner agencies.</t>
  </si>
  <si>
    <t>reimbursement for paid sick leave would be great. Money available to hire temp staff to help with those that are out sick.</t>
  </si>
  <si>
    <t>funds to purchase full case loads of food which can go right out to our partner agencies and not have to be inspected by volunteers. Funding also to help with staff that is out sick.</t>
  </si>
  <si>
    <t>174.109.177.242</t>
  </si>
  <si>
    <t>Economic impact will likely lead to lower employment opportunities for our clients.</t>
  </si>
  <si>
    <t>Short term funding support for general operations.  Our rent, electricity, etc will still be due even though we will have little to no revenue.</t>
  </si>
  <si>
    <t>Anywhere that helps us get back to (the new) normal as soon as possible.</t>
  </si>
  <si>
    <t>Any suggestions on how to stay operational in this fluid situation.</t>
  </si>
  <si>
    <t>24.206.35.38</t>
  </si>
  <si>
    <t>Suspension of court referred program which results in backlog of court referrals and decrease of monthly income by (minimally) $60,000 per month at some time we made decision to pay staff. Access to mental/behavioral health services; decrease in access to housing options and financial stability services.</t>
  </si>
  <si>
    <t>free internet service for clients and staff; operational funding and support;</t>
  </si>
  <si>
    <t>housing/prevention; mental health; financial stability (consumer credit counseling); case management  and coordination; operational support;</t>
  </si>
  <si>
    <t>resource list of what's available per county</t>
  </si>
  <si>
    <t>Alice Lutz</t>
  </si>
  <si>
    <t>Triangle Family Services</t>
  </si>
  <si>
    <t>alutz@tfsnc.org</t>
  </si>
  <si>
    <t>24.172.89.222</t>
  </si>
  <si>
    <t>We fund childhood cancer research.  Can imagine medical resources (money, time and people) will be more accutely focused on COVID-19 in the immediate term.</t>
  </si>
  <si>
    <t>Luckily, we're actually in pretty good shape and wouldn't want to use resources others need more.</t>
  </si>
  <si>
    <t>More testing more readily available.</t>
  </si>
  <si>
    <t>174.227.136.104</t>
  </si>
  <si>
    <t>Decrease in tax revenue generation via tourism.</t>
  </si>
  <si>
    <t>Reimbursement of lost revenue.</t>
  </si>
  <si>
    <t>Details related to revenue loss reimbursement via fed or state agencies.</t>
  </si>
  <si>
    <t>Beth Hemphill</t>
  </si>
  <si>
    <t>Greensboro Science Center</t>
  </si>
  <si>
    <t>bhemphill@greensboroscience.org</t>
  </si>
  <si>
    <t>75.177.69.220</t>
  </si>
  <si>
    <t>They are experiencing work stoppage and revenue reduction just like we are...as well as stress created from possible lack of job or income</t>
  </si>
  <si>
    <t>Unrestricted operating funds to keep payroll going while cash flow is affected in next few months.</t>
  </si>
  <si>
    <t>to keeping the most needy in our communities fed and housed during this difficult time!</t>
  </si>
  <si>
    <t>This survey was very helpful!</t>
  </si>
  <si>
    <t>Lynn Fick-Cooper</t>
  </si>
  <si>
    <t>Center for Creative Leadership</t>
  </si>
  <si>
    <t>fickl@ccl.org</t>
  </si>
  <si>
    <t>336-549-2511</t>
  </si>
  <si>
    <t>12.207.175.178</t>
  </si>
  <si>
    <t>Availability of direct service to clients, e.g. food pantry, refugee resettlement, also curtailment of religious services.</t>
  </si>
  <si>
    <t>Reimbursement of paid sick leave for staff.</t>
  </si>
  <si>
    <t>Current resources are helpful</t>
  </si>
  <si>
    <t>70.61.116.98</t>
  </si>
  <si>
    <t>Serious concerns about state funding that is related to seeing clients in person. We are not able to bill the state unless we see the clients, however we will not be able to remain open without the state funding.</t>
  </si>
  <si>
    <t>Reimbursement for leave (all leave, not just sick leave) for staff.</t>
  </si>
  <si>
    <t>Human services organizations who are unable to operate remotely.</t>
  </si>
  <si>
    <t>Elizabeth Miller</t>
  </si>
  <si>
    <t>Exchange Club Center For The Prevention Of Child Abuse Of North Carolina, Inc. (The Parenting PATH)</t>
  </si>
  <si>
    <t>elizabeth.miller@parentingpath.org</t>
  </si>
  <si>
    <t>71.71.205.153</t>
  </si>
  <si>
    <t>We serve veterans.  Some of our veterans will be impacted with longer wait times for services due to the increased screening process by some of our partners or decrease in staff available to meet/speak with these veterans.</t>
  </si>
  <si>
    <t>free access to telecommuting software or additional grants to assist with lost revenue.</t>
  </si>
  <si>
    <t>Healthcare for the vulnerable populations</t>
  </si>
  <si>
    <t>Verbiage to use for guests visiting office in person.</t>
  </si>
  <si>
    <t>Jodi Lich</t>
  </si>
  <si>
    <t>Veterans Bridge Home</t>
  </si>
  <si>
    <t>jlich@veteransbridgehome.org</t>
  </si>
  <si>
    <t>24.187.155.70</t>
  </si>
  <si>
    <t>Youth Development and Educational Services will be impacted for our customers.  Our services are provided after-school and help families and young people through enrichment and youth development programming through sport.</t>
  </si>
  <si>
    <t>Government could help by extending timelines for invoice and expense transactions that will be impacted by loss revenue from membership and program participants depending on the severity of the emergency and length of time that we will be closed.</t>
  </si>
  <si>
    <t>Resources should definitely be directed to NPOs operating budgets to help with payment and expenses associated with operation that have been impacted by loss revenue due to closing facilities and suspension of programming.</t>
  </si>
  <si>
    <t>Ray N Fredrick</t>
  </si>
  <si>
    <t>Bouncing Bulldogs</t>
  </si>
  <si>
    <t>info@bouncingbulldogs.org</t>
  </si>
  <si>
    <t>198.85.210.203</t>
  </si>
  <si>
    <t>No clients to provide service, it has been stopped.</t>
  </si>
  <si>
    <t>Healthcare and food</t>
  </si>
  <si>
    <t>Georgeanna Pinckney</t>
  </si>
  <si>
    <t>Greater Life of Fayetteville, Inc</t>
  </si>
  <si>
    <t>greaterlife.fayetteville@gmail.com</t>
  </si>
  <si>
    <t>107.15.64.191</t>
  </si>
  <si>
    <t>We are a performing arts agency so our performances are canceled and musicians are contractual so they're not being paid.</t>
  </si>
  <si>
    <t>Christine Kastner</t>
  </si>
  <si>
    <t>North Carolina Master Chorale</t>
  </si>
  <si>
    <t>christine@ncmasterchorale.org</t>
  </si>
  <si>
    <t>910-624-6023</t>
  </si>
  <si>
    <t>66.57.48.190</t>
  </si>
  <si>
    <t>Membership dues strain; loss of revenue from events &amp; billing</t>
  </si>
  <si>
    <t>Small businesses, bars &amp; restaurants especially (a large portion of our members) will be financially hurt.</t>
  </si>
  <si>
    <t>free conference calling; any assistance that we could then pass along to struggling local business owners.</t>
  </si>
  <si>
    <t>small business assistance &amp; employee lost wages</t>
  </si>
  <si>
    <t>107.13.50.1</t>
  </si>
  <si>
    <t>low attendance in yoga classes</t>
  </si>
  <si>
    <t>testing, treatment, financial aid</t>
  </si>
  <si>
    <t>152.12.28.9</t>
  </si>
  <si>
    <t>70.61.88.190</t>
  </si>
  <si>
    <t>Developmentally delayed (50% of our kids) and low income/poverty (70%) preschool children</t>
  </si>
  <si>
    <t>Reimbursement for paid time off issued by nonprofit to hourly employees while our income is reduced.</t>
  </si>
  <si>
    <t>To workers who have lost wages, stemming that could head off food insecurity, child care and housing crisis</t>
  </si>
  <si>
    <t>not at this time, Thank you</t>
  </si>
  <si>
    <t>Kathy Peterson</t>
  </si>
  <si>
    <t>Learning Together</t>
  </si>
  <si>
    <t>kathy.peterson@learningtogether.org</t>
  </si>
  <si>
    <t>919-656-8729</t>
  </si>
  <si>
    <t>47.134.244.46</t>
  </si>
  <si>
    <t>Our retail thrift store is suffering greatly which decreases our funding while our demand for services has increased.. We are STRUGGLING BAD!</t>
  </si>
  <si>
    <t>We are trying to find a safe way to do our monthly food distribution which serves about 800 familes many of who have compromised immune systems. The children that we serve are impacted with unsafe home enviornments and lack of needed supplies/food.</t>
  </si>
  <si>
    <t>Funding for nonprofits and for people our of work</t>
  </si>
  <si>
    <t>828-439-8300</t>
  </si>
  <si>
    <t>136.56.37.203</t>
  </si>
  <si>
    <t>limit volunteer hours on building and maintaining the MST, cancelling our 4-day annual meeting - but these are minor compared to what many are dealing with</t>
  </si>
  <si>
    <t>low income people, hourly workers, health care, child care</t>
  </si>
  <si>
    <t>173.94.58.173</t>
  </si>
  <si>
    <t>We provide job, medical, and educational services to an international population. COVID-19 cancellations will impact our revenue and detract from the services we have committed to offering.</t>
  </si>
  <si>
    <t>We need cash. Our donor base is strapped and depleted already, and no one is giving over and above what they currently do to make up the deficit in our funding due to missed events.</t>
  </si>
  <si>
    <t>99.37.55.254</t>
  </si>
  <si>
    <t>Our mission is to get volunteers to local nonprofits. Hundreds of volunteers are cancelling. We're working fast to offer some Remote needs, but it's challenging!</t>
  </si>
  <si>
    <t>We, like many other orgs, need general operating funding support to make it through the next few months.</t>
  </si>
  <si>
    <t>Basic needs organizations first - helping people whose jobs are impacted, hunger, homelessness, etc. Basically those who don't have the luxury of remote work.</t>
  </si>
  <si>
    <t>Amber Smith</t>
  </si>
  <si>
    <t>Activate Good</t>
  </si>
  <si>
    <t>amber@activategood.org</t>
  </si>
  <si>
    <t>107.13.192.231</t>
  </si>
  <si>
    <t>Lack to concrete supports and protective factors, lack of money for families in need, increased child abuse and neglect</t>
  </si>
  <si>
    <t>Yes- all of the above and extensions on our deliverables regarding the grants</t>
  </si>
  <si>
    <t>Children and families- individuals at risk with vulnerable immune systems and people in vulnerable populations.</t>
  </si>
  <si>
    <t>Places to get protective factors, food, housing, and supports</t>
  </si>
  <si>
    <t>Taylor</t>
  </si>
  <si>
    <t>Prevent Child Abuse North Carolina</t>
  </si>
  <si>
    <t>tmcdonald@preventchildabusenc.org</t>
  </si>
  <si>
    <t>919-829-8009 (ext: 615)</t>
  </si>
  <si>
    <t>71.28.69.139</t>
  </si>
  <si>
    <t>We are a philanthropic equestrian organization and cancellation of events is having a negative impact on our available funds to benefit other local organizations.</t>
  </si>
  <si>
    <t>Not really</t>
  </si>
  <si>
    <t>Support of local organizations we may be unable to support this year ourselves</t>
  </si>
  <si>
    <t>Not that I can think of now.</t>
  </si>
  <si>
    <t>Terry Lynch</t>
  </si>
  <si>
    <t>Tryon Riding &amp; Hunt Club</t>
  </si>
  <si>
    <t>lynchrt53@gmail.com</t>
  </si>
  <si>
    <t>107.77.236.155</t>
  </si>
  <si>
    <t>Our clients have very limited options for recreation and activities, and the interruption of school is very difficult for them. For many of our clients, the equine-assisted activities and therapies they receive from us are the only physical activity they are able to access.</t>
  </si>
  <si>
    <t>Reimbursement for paid sick leave, free access to livestreaming software so we could offer remote programming for kids.</t>
  </si>
  <si>
    <t>It would not benefit my nonprofit, but at this point I believe those resources should be directed to medical needs.</t>
  </si>
  <si>
    <t>Communication guides for nonprofits</t>
  </si>
  <si>
    <t>Lara Katz</t>
  </si>
  <si>
    <t>NC Therapeutic Riding Center</t>
  </si>
  <si>
    <t>info@nctrcriders.org</t>
  </si>
  <si>
    <t>98.121.101.36</t>
  </si>
  <si>
    <t>As an arts NPO, little.  As individuals, great impact as our audience demographics are "older", with the majority 60+ in age.</t>
  </si>
  <si>
    <t>107.140.23.161</t>
  </si>
  <si>
    <t>Significant. We work with low-income families who need diapers even while they are working. If their jobs lay them off or put them on un-paid leave, their needs for diapers will increase significantly in the coming months.</t>
  </si>
  <si>
    <t>To non-profits that work directly with families to provide food and diapers.</t>
  </si>
  <si>
    <t>12.222.128.130</t>
  </si>
  <si>
    <t>reduced volunteers, staff childcare issues, altered service delivery, closing of day center?</t>
  </si>
  <si>
    <t>reimbursement for paid leave for staff and any other additional expenses</t>
  </si>
  <si>
    <t>T. Lee Covington</t>
  </si>
  <si>
    <t>Senior Services, Inc.</t>
  </si>
  <si>
    <t>lcovington@seniorservicesinc.org</t>
  </si>
  <si>
    <t>204.85.11.98</t>
  </si>
  <si>
    <t>Unknown at this time if we will be able to provide the robotics competition events that teams have paid for and prepared for.</t>
  </si>
  <si>
    <t>unknown</t>
  </si>
  <si>
    <t>the medical sector</t>
  </si>
  <si>
    <t>24.211.227.2</t>
  </si>
  <si>
    <t>Our biggest source of revenue (an annual conference) is postponed until August. If we have to cancel, the economic ramifications for our operating funds would be substantial.</t>
  </si>
  <si>
    <t>more support for health infrastructure and organizations that support the most vulnerable members of our society-- poor, elderly, infirm, etc.</t>
  </si>
  <si>
    <t>Legal support for breaking contracts and navigating in the age of "force majuere"</t>
  </si>
  <si>
    <t>71.70.163.169</t>
  </si>
  <si>
    <t>24.172.93.2</t>
  </si>
  <si>
    <t>Inability to provide volunteering services to our community partners. (Our members dedicate a certain number of hours each year to our 16 community partner nonprofit organizations)</t>
  </si>
  <si>
    <t>Reimbursement for paid sick leave and free access to telecommuting software would be very helpful</t>
  </si>
  <si>
    <t>To assist area nonprofits in obtaining small business grants for operational purposes since most of the revenue that is missed due to cancelled fundraisers will most severely impact the operational budget.</t>
  </si>
  <si>
    <t>Suggestions on best practices for communications regarding impact of COVID-19</t>
  </si>
  <si>
    <t>12.207.172.242</t>
  </si>
  <si>
    <t>A direct financial hit since we had to stop services/billing for our supported employees in our businesses.    We are a residential facility for the intellectually developmentally disabled with the majority of our clients having delicate medical conditions.</t>
  </si>
  <si>
    <t>reimbursement for paid sick leave would be a huge help.</t>
  </si>
  <si>
    <t>Persons with IDD, the elderly and children.</t>
  </si>
  <si>
    <t>70.62.119.142</t>
  </si>
  <si>
    <t>The anxiety it brings is exacerbated among persons with mental illness, whom we serve.</t>
  </si>
  <si>
    <t>Recouping lost revenue due to cancellations of projects.</t>
  </si>
  <si>
    <t>Garry Crites</t>
  </si>
  <si>
    <t>NAMI North Carolina</t>
  </si>
  <si>
    <t>gcrites@naminc.org</t>
  </si>
  <si>
    <t>104.185.76.156</t>
  </si>
  <si>
    <t>Because we depend on our readership being able to pick up copies of the magazine in public places (coffee houses, e.g.) we are cancelling one monthly issue (May)</t>
  </si>
  <si>
    <t>Garrison Somers</t>
  </si>
  <si>
    <t>The Blotter Magazine</t>
  </si>
  <si>
    <t>gmsomers@yahoo.com</t>
  </si>
  <si>
    <t>50.111.117.230</t>
  </si>
  <si>
    <t>elderly low-income population may not have access to healthcare  emergency home repair to underserved residents in need</t>
  </si>
  <si>
    <t>testing and care facility support</t>
  </si>
  <si>
    <t>70.62.88.38</t>
  </si>
  <si>
    <t>Meals, transportation, inhome services, senior center operations - older adults</t>
  </si>
  <si>
    <t>elderly services</t>
  </si>
  <si>
    <t>66.57.67.34</t>
  </si>
  <si>
    <t>99.61.88.228</t>
  </si>
  <si>
    <t>We serve the nonprofit and charitable community. As they cancel their events, we lose the revenue from the services we were scheduled to provide them.</t>
  </si>
  <si>
    <t>Start time</t>
  </si>
  <si>
    <t>Finish Time</t>
  </si>
  <si>
    <t>Survey time: start to finish</t>
  </si>
  <si>
    <t>What OTHER impacts has your organization experienced or anticipates experiencing</t>
  </si>
  <si>
    <t>What specific impacts do you anticipate COVID-19 will have on the community or population your nonprofit serves? (Briefly include the types of services you provide and/or the population(s) you serve.)</t>
  </si>
  <si>
    <t>Are there any other resources (e.g. free access to telecommuting software, reimbursement for paid sick leave for staff, extension of unemployment benefits) that foundations, businesses, or government could provide that would help your nonprofit respond to COVID-19</t>
  </si>
  <si>
    <t>Are there any additional resources or guidance that the Center could provide or share on COVID-19 preparation?</t>
  </si>
  <si>
    <t>region</t>
  </si>
  <si>
    <t>Type</t>
  </si>
  <si>
    <t>food, housing</t>
  </si>
  <si>
    <t>united way</t>
  </si>
  <si>
    <t>gardens</t>
  </si>
  <si>
    <t>kjackson@cwcrr.org</t>
  </si>
  <si>
    <t>legal aid</t>
  </si>
  <si>
    <t>economic development</t>
  </si>
  <si>
    <t xml:space="preserve">agriculture </t>
  </si>
  <si>
    <t>disaster</t>
  </si>
  <si>
    <t>mental health</t>
  </si>
  <si>
    <t xml:space="preserve">YWCA of High Point </t>
  </si>
  <si>
    <t>Y's</t>
  </si>
  <si>
    <t>environment</t>
  </si>
  <si>
    <t xml:space="preserve">disabilities </t>
  </si>
  <si>
    <t>CDC</t>
  </si>
  <si>
    <r>
      <t>Sick leave pay, p</t>
    </r>
    <r>
      <rPr>
        <sz val="10"/>
        <color rgb="FFFF0000"/>
        <rFont val="Calibri"/>
        <family val="2"/>
      </rPr>
      <t>rofessional sanitation companies to deep clean and sanitize shelters</t>
    </r>
    <r>
      <rPr>
        <sz val="10"/>
        <color theme="1"/>
        <rFont val="Calibri"/>
        <family val="2"/>
      </rPr>
      <t xml:space="preserve"> and/or human service organizations, funds for sanitation products, recovery funds for lost revenue for non-profits from their Thrift Stores.</t>
    </r>
  </si>
  <si>
    <t>foundation</t>
  </si>
  <si>
    <t>CDEC</t>
  </si>
  <si>
    <t>seniors</t>
  </si>
  <si>
    <t>public health</t>
  </si>
  <si>
    <t>women</t>
  </si>
  <si>
    <t>museum</t>
  </si>
  <si>
    <t>animals</t>
  </si>
  <si>
    <t>recreation</t>
  </si>
  <si>
    <t>family</t>
  </si>
  <si>
    <t>thrift shop</t>
  </si>
  <si>
    <t xml:space="preserve">civic </t>
  </si>
  <si>
    <t>job development</t>
  </si>
  <si>
    <t>science</t>
  </si>
  <si>
    <t>financial ed</t>
  </si>
  <si>
    <t xml:space="preserve">literacy </t>
  </si>
  <si>
    <t>chamber</t>
  </si>
  <si>
    <t>substance abuse</t>
  </si>
  <si>
    <r>
      <t xml:space="preserve">Funds for reimbursement of paid leave for staff would help.  </t>
    </r>
    <r>
      <rPr>
        <sz val="10"/>
        <color rgb="FFFF0000"/>
        <rFont val="Calibri"/>
        <family val="2"/>
      </rPr>
      <t>If the state would put in place an NR grant for each affected museum funds to get us through this crisis (unrestricted) that would be the most help of all.</t>
    </r>
  </si>
  <si>
    <r>
      <t xml:space="preserve">We mainly serve children 0-5 and their families.  Due to school closures, our Pre-K programs are now not serving children and those children are now at risk.  </t>
    </r>
    <r>
      <rPr>
        <sz val="10"/>
        <color rgb="FFFF0000"/>
        <rFont val="Calibri"/>
        <family val="2"/>
      </rPr>
      <t xml:space="preserve">Also, due to stress increases for families, we expect to see an increase in child abuse cases as the weeks out of school add up.  </t>
    </r>
    <r>
      <rPr>
        <sz val="10"/>
        <color theme="1"/>
        <rFont val="Calibri"/>
        <family val="2"/>
      </rPr>
      <t>Our Child Advocacy Center will continue to see emergent cases, but some of those services have been suspended as well due to community partner work leave.</t>
    </r>
  </si>
  <si>
    <t>ONslow</t>
  </si>
  <si>
    <t>community action</t>
  </si>
  <si>
    <t>rehabilitation</t>
  </si>
  <si>
    <r>
      <rPr>
        <sz val="10"/>
        <color rgb="FFFF0000"/>
        <rFont val="Calibri"/>
        <family val="2"/>
      </rPr>
      <t>Our museum has no cash reserves, so we have had to make significant payroll reductions immediatel</t>
    </r>
    <r>
      <rPr>
        <sz val="10"/>
        <color theme="1"/>
        <rFont val="Calibri"/>
        <family val="2"/>
      </rPr>
      <t>y.  All part-time staff have been indefinitely furloughed.  Remaining salaried staff have taken a 50% pay reduction. Should the museum remain closed beyond this initial 3 week period, the museum would be in dire jeopardy of closing.  Unemployment benefits would be necessary.  Most important to us would be unrestricted funding over the next 2 months to augment our lost earned revenue and to help the museum maintain a digital presence, and provide income to our staff over the closure, and initial weeks of re-starting operations.</t>
    </r>
  </si>
  <si>
    <t>Eagle's Wings Food Pantry\</t>
  </si>
  <si>
    <t>veterans</t>
  </si>
  <si>
    <t>phy ed</t>
  </si>
  <si>
    <t>volunteers</t>
  </si>
  <si>
    <r>
      <t xml:space="preserve">Lack to concrete supports and protective factors, lack of money for families in need, </t>
    </r>
    <r>
      <rPr>
        <sz val="10"/>
        <color rgb="FFFF0000"/>
        <rFont val="Calibri"/>
        <family val="2"/>
      </rPr>
      <t>increased child abuse and neglect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</si>
</sst>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mm:ss.0;@"/>
  </numFmts>
  <fonts count="19" x14ac:knownFonts="1">
    <font>
      <sz val="11"/>
      <color theme="1"/>
      <name val="Calibri"/>
      <family val="2"/>
      <scheme val="minor"/>
    </font>
    <font>
      <sz val="10"/>
      <color theme="1"/>
      <name val="Calibri"/>
      <family val="2"/>
    </font>
    <font>
      <b/>
      <sz val="10"/>
      <color rgb="FF333333"/>
      <name val="Calibri"/>
      <family val="2"/>
    </font>
    <font>
      <u/>
      <sz val="11"/>
      <color theme="10"/>
      <name val="Calibri"/>
      <family val="2"/>
      <scheme val="minor"/>
    </font>
    <font>
      <sz val="11"/>
      <color theme="1"/>
      <name val="Calibri"/>
      <family val="2"/>
      <scheme val="minor"/>
    </font>
    <font>
      <sz val="10"/>
      <color rgb="FFFF0000"/>
      <name val="Calibri"/>
      <family val="2"/>
    </font>
    <font>
      <sz val="11"/>
      <color rgb="FF333333"/>
      <name val="Calibri"/>
      <family val="2"/>
    </font>
    <font>
      <b/>
      <sz val="11"/>
      <color rgb="FF333333"/>
      <name val="Calibri"/>
      <family val="2"/>
    </font>
    <font>
      <i/>
      <sz val="10"/>
      <color theme="1"/>
      <name val="Calibri"/>
      <family val="2"/>
      <scheme val="minor"/>
    </font>
    <font>
      <i/>
      <sz val="10"/>
      <color rgb="FFFF0000"/>
      <name val="Calibri"/>
      <family val="2"/>
      <scheme val="minor"/>
    </font>
    <font>
      <sz val="11"/>
      <color rgb="FF333333"/>
      <name val="Arial"/>
      <family val="2"/>
    </font>
    <font>
      <i/>
      <sz val="10"/>
      <name val="Calibri"/>
      <family val="2"/>
      <scheme val="minor"/>
    </font>
    <font>
      <b/>
      <sz val="11"/>
      <color theme="1"/>
      <name val="Calibri"/>
      <family val="2"/>
      <scheme val="minor"/>
    </font>
    <font>
      <sz val="11"/>
      <color rgb="FF333333"/>
      <name val="Calibri"/>
      <family val="2"/>
      <scheme val="minor"/>
    </font>
    <font>
      <i/>
      <sz val="11"/>
      <color rgb="FF333333"/>
      <name val="Calibri"/>
      <family val="2"/>
      <scheme val="minor"/>
    </font>
    <font>
      <i/>
      <sz val="11"/>
      <color theme="1"/>
      <name val="Calibri"/>
      <family val="2"/>
      <scheme val="minor"/>
    </font>
    <font>
      <b/>
      <sz val="16"/>
      <color theme="1"/>
      <name val="Calibri"/>
      <family val="2"/>
      <scheme val="minor"/>
    </font>
    <font>
      <sz val="10"/>
      <color theme="1"/>
      <name val="Calibri"/>
      <family val="2"/>
      <scheme val="minor"/>
    </font>
    <font>
      <sz val="10"/>
      <color rgb="FF333333"/>
      <name val="Arial"/>
      <family val="2"/>
    </font>
  </fonts>
  <fills count="12">
    <fill>
      <patternFill patternType="none"/>
    </fill>
    <fill>
      <patternFill patternType="gray125"/>
    </fill>
    <fill>
      <patternFill patternType="solid">
        <fgColor rgb="FFEAEAE8"/>
      </patternFill>
    </fill>
    <fill>
      <patternFill patternType="solid">
        <fgColor rgb="FFEAEAE8"/>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8">
    <border>
      <left/>
      <right/>
      <top/>
      <bottom/>
      <diagonal/>
    </border>
    <border>
      <left style="thin">
        <color rgb="FFA6A6A6"/>
      </left>
      <right style="thin">
        <color rgb="FFA6A6A6"/>
      </right>
      <top style="thin">
        <color rgb="FFA6A6A6"/>
      </top>
      <bottom style="thin">
        <color rgb="FFA6A6A6"/>
      </bottom>
      <diagonal/>
    </border>
    <border>
      <left/>
      <right/>
      <top/>
      <bottom style="thin">
        <color indexed="64"/>
      </bottom>
      <diagonal/>
    </border>
    <border>
      <left style="thin">
        <color rgb="FFA6A6A6"/>
      </left>
      <right style="thin">
        <color rgb="FFA6A6A6"/>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A6A6A6"/>
      </left>
      <right/>
      <top/>
      <bottom style="thin">
        <color indexed="64"/>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75">
    <xf numFmtId="0" fontId="0" fillId="0" borderId="0" xfId="0"/>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horizontal="left" vertical="top" wrapText="1"/>
    </xf>
    <xf numFmtId="0" fontId="3" fillId="0" borderId="0" xfId="1" applyAlignment="1">
      <alignment horizontal="left" vertical="top"/>
    </xf>
    <xf numFmtId="0" fontId="0" fillId="0" borderId="0" xfId="0" pivotButton="1"/>
    <xf numFmtId="0" fontId="0" fillId="0" borderId="0" xfId="0" applyAlignment="1">
      <alignment horizontal="left"/>
    </xf>
    <xf numFmtId="9" fontId="0" fillId="0" borderId="0" xfId="2" applyFont="1"/>
    <xf numFmtId="0" fontId="2" fillId="2" borderId="1" xfId="0" applyFont="1" applyFill="1" applyBorder="1" applyAlignment="1">
      <alignment horizontal="left"/>
    </xf>
    <xf numFmtId="0" fontId="2" fillId="2" borderId="1" xfId="0" applyFont="1" applyFill="1" applyBorder="1" applyAlignment="1">
      <alignment horizontal="left" wrapText="1"/>
    </xf>
    <xf numFmtId="0" fontId="1" fillId="0" borderId="0" xfId="0" applyFont="1" applyBorder="1" applyAlignment="1">
      <alignment horizontal="left" vertical="top"/>
    </xf>
    <xf numFmtId="164" fontId="1" fillId="0" borderId="0" xfId="0" applyNumberFormat="1" applyFont="1" applyBorder="1" applyAlignment="1">
      <alignment horizontal="left" vertical="top"/>
    </xf>
    <xf numFmtId="0" fontId="1" fillId="0" borderId="0" xfId="0" applyFont="1" applyBorder="1" applyAlignment="1">
      <alignment horizontal="left" vertical="top" wrapText="1"/>
    </xf>
    <xf numFmtId="0" fontId="5" fillId="0" borderId="0" xfId="0" applyFont="1" applyAlignment="1">
      <alignment horizontal="left" vertical="top" wrapText="1"/>
    </xf>
    <xf numFmtId="0" fontId="0" fillId="0" borderId="2" xfId="0" applyBorder="1"/>
    <xf numFmtId="165" fontId="1" fillId="0" borderId="0" xfId="0" applyNumberFormat="1" applyFont="1" applyAlignment="1">
      <alignment horizontal="left" vertical="top"/>
    </xf>
    <xf numFmtId="0" fontId="0" fillId="0" borderId="0" xfId="0" applyFont="1"/>
    <xf numFmtId="0" fontId="0" fillId="0" borderId="0" xfId="0" applyFont="1" applyFill="1"/>
    <xf numFmtId="0" fontId="0" fillId="0" borderId="2" xfId="0" applyFont="1" applyBorder="1"/>
    <xf numFmtId="0" fontId="6" fillId="0" borderId="1" xfId="0" applyFont="1" applyFill="1" applyBorder="1" applyAlignment="1">
      <alignment horizontal="left"/>
    </xf>
    <xf numFmtId="0" fontId="6" fillId="0" borderId="0" xfId="0" applyFont="1" applyFill="1" applyBorder="1" applyAlignment="1">
      <alignment horizontal="left"/>
    </xf>
    <xf numFmtId="0" fontId="0" fillId="0" borderId="3" xfId="0" applyFont="1" applyBorder="1"/>
    <xf numFmtId="0" fontId="7" fillId="0" borderId="0" xfId="0" applyFont="1" applyFill="1" applyBorder="1" applyAlignment="1">
      <alignment horizontal="left"/>
    </xf>
    <xf numFmtId="0" fontId="0" fillId="0" borderId="2" xfId="0" applyBorder="1" applyAlignment="1">
      <alignment wrapText="1"/>
    </xf>
    <xf numFmtId="0" fontId="0" fillId="0" borderId="0" xfId="0" applyAlignment="1"/>
    <xf numFmtId="0" fontId="8" fillId="0" borderId="0" xfId="0" applyFont="1"/>
    <xf numFmtId="0" fontId="2" fillId="3" borderId="1" xfId="0" applyFont="1" applyFill="1" applyBorder="1" applyAlignment="1">
      <alignment horizontal="left" wrapText="1"/>
    </xf>
    <xf numFmtId="0" fontId="2" fillId="4" borderId="1" xfId="0" applyFont="1" applyFill="1" applyBorder="1" applyAlignment="1">
      <alignment horizontal="left"/>
    </xf>
    <xf numFmtId="0" fontId="0" fillId="0" borderId="4" xfId="0" applyBorder="1"/>
    <xf numFmtId="9" fontId="0" fillId="0" borderId="4" xfId="2" applyFont="1" applyBorder="1"/>
    <xf numFmtId="0" fontId="0" fillId="0" borderId="0" xfId="0" applyAlignment="1">
      <alignment wrapText="1"/>
    </xf>
    <xf numFmtId="0" fontId="0" fillId="0" borderId="0" xfId="0" applyFont="1" applyAlignment="1">
      <alignment wrapText="1"/>
    </xf>
    <xf numFmtId="0" fontId="0" fillId="0" borderId="4" xfId="0" applyBorder="1" applyAlignment="1">
      <alignment wrapText="1"/>
    </xf>
    <xf numFmtId="0" fontId="9" fillId="0" borderId="0" xfId="0" applyFont="1"/>
    <xf numFmtId="0" fontId="10" fillId="0" borderId="1" xfId="0" applyFont="1" applyFill="1" applyBorder="1"/>
    <xf numFmtId="0" fontId="11" fillId="0" borderId="0" xfId="0" applyFont="1"/>
    <xf numFmtId="0" fontId="0" fillId="4" borderId="0" xfId="0" applyFill="1" applyAlignment="1">
      <alignment horizontal="left"/>
    </xf>
    <xf numFmtId="10" fontId="0" fillId="4" borderId="0" xfId="0" applyNumberFormat="1" applyFill="1"/>
    <xf numFmtId="10" fontId="0" fillId="0" borderId="0" xfId="0" applyNumberFormat="1"/>
    <xf numFmtId="9" fontId="0" fillId="0" borderId="0" xfId="0" applyNumberFormat="1"/>
    <xf numFmtId="9" fontId="0" fillId="4" borderId="0" xfId="0" applyNumberFormat="1" applyFill="1"/>
    <xf numFmtId="0" fontId="0" fillId="0" borderId="0" xfId="0" pivotButton="1" applyAlignment="1">
      <alignment wrapText="1"/>
    </xf>
    <xf numFmtId="9" fontId="0" fillId="0" borderId="5" xfId="2" applyFont="1" applyBorder="1"/>
    <xf numFmtId="0" fontId="10" fillId="2" borderId="1" xfId="0" applyFont="1" applyFill="1" applyBorder="1" applyAlignment="1">
      <alignment wrapText="1"/>
    </xf>
    <xf numFmtId="0" fontId="0" fillId="9" borderId="0" xfId="0" applyFont="1" applyFill="1" applyAlignment="1">
      <alignment wrapText="1"/>
    </xf>
    <xf numFmtId="0" fontId="0" fillId="0" borderId="6" xfId="0" applyBorder="1"/>
    <xf numFmtId="0" fontId="12" fillId="0" borderId="4" xfId="0" applyFont="1" applyBorder="1" applyAlignment="1">
      <alignment wrapText="1"/>
    </xf>
    <xf numFmtId="0" fontId="12" fillId="0" borderId="4" xfId="0" applyFont="1" applyBorder="1"/>
    <xf numFmtId="0" fontId="12" fillId="0" borderId="0" xfId="0" applyFont="1" applyBorder="1" applyAlignment="1">
      <alignment wrapText="1"/>
    </xf>
    <xf numFmtId="0" fontId="12" fillId="0" borderId="0" xfId="0" applyFont="1"/>
    <xf numFmtId="0" fontId="12" fillId="0" borderId="2" xfId="0" applyFont="1" applyBorder="1" applyAlignment="1">
      <alignment wrapText="1"/>
    </xf>
    <xf numFmtId="0" fontId="12" fillId="0" borderId="0" xfId="0" applyFont="1" applyAlignment="1">
      <alignment wrapText="1"/>
    </xf>
    <xf numFmtId="0" fontId="13" fillId="10" borderId="1" xfId="0" applyFont="1" applyFill="1" applyBorder="1" applyAlignment="1">
      <alignment wrapText="1"/>
    </xf>
    <xf numFmtId="0" fontId="0" fillId="0" borderId="0" xfId="0" applyFont="1" applyAlignment="1"/>
    <xf numFmtId="0" fontId="13" fillId="11" borderId="1" xfId="0" applyFont="1" applyFill="1" applyBorder="1" applyAlignment="1">
      <alignment wrapText="1"/>
    </xf>
    <xf numFmtId="0" fontId="13" fillId="2" borderId="1" xfId="0" applyFont="1" applyFill="1" applyBorder="1" applyAlignment="1">
      <alignment wrapText="1"/>
    </xf>
    <xf numFmtId="0" fontId="15" fillId="0" borderId="0" xfId="0" applyFont="1" applyAlignment="1"/>
    <xf numFmtId="0" fontId="0" fillId="0" borderId="0" xfId="0" applyAlignment="1">
      <alignment horizontal="center"/>
    </xf>
    <xf numFmtId="0" fontId="3" fillId="0" borderId="0" xfId="1" applyAlignment="1">
      <alignment horizontal="center"/>
    </xf>
    <xf numFmtId="0" fontId="12"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xf>
    <xf numFmtId="0" fontId="0" fillId="0" borderId="0" xfId="0" applyFill="1" applyBorder="1"/>
    <xf numFmtId="9" fontId="0" fillId="0" borderId="0" xfId="0" applyNumberFormat="1" applyFont="1"/>
    <xf numFmtId="0" fontId="0" fillId="0" borderId="7" xfId="0" applyFont="1" applyBorder="1"/>
    <xf numFmtId="9" fontId="0" fillId="0" borderId="2" xfId="2" applyFont="1" applyBorder="1"/>
    <xf numFmtId="0" fontId="17" fillId="0" borderId="2" xfId="0" applyFont="1" applyBorder="1" applyAlignment="1">
      <alignment vertical="top"/>
    </xf>
    <xf numFmtId="9" fontId="17" fillId="0" borderId="0" xfId="2" applyFont="1" applyFill="1" applyBorder="1" applyAlignment="1">
      <alignment vertical="top" wrapText="1"/>
    </xf>
    <xf numFmtId="0" fontId="18" fillId="2" borderId="1" xfId="0" applyFont="1" applyFill="1" applyBorder="1"/>
    <xf numFmtId="0" fontId="18" fillId="6" borderId="1" xfId="0" applyFont="1" applyFill="1" applyBorder="1"/>
    <xf numFmtId="0" fontId="18" fillId="5" borderId="1" xfId="0" applyFont="1" applyFill="1" applyBorder="1"/>
    <xf numFmtId="0" fontId="18" fillId="8" borderId="1" xfId="0" applyFont="1" applyFill="1" applyBorder="1"/>
    <xf numFmtId="0" fontId="18" fillId="7" borderId="1" xfId="0" applyFont="1" applyFill="1" applyBorder="1"/>
    <xf numFmtId="0" fontId="17" fillId="0" borderId="0" xfId="0" applyFont="1"/>
    <xf numFmtId="164" fontId="17" fillId="0" borderId="0" xfId="0" applyNumberFormat="1" applyFont="1"/>
  </cellXfs>
  <cellStyles count="3">
    <cellStyle name="Hyperlink" xfId="1" builtinId="8"/>
    <cellStyle name="Normal" xfId="0" builtinId="0"/>
    <cellStyle name="Percent" xfId="2" builtinId="5"/>
  </cellStyles>
  <dxfs count="11">
    <dxf>
      <font>
        <color rgb="FF9C0006"/>
      </font>
      <fill>
        <patternFill>
          <bgColor rgb="FFFFC7CE"/>
        </patternFill>
      </fill>
    </dxf>
    <dxf>
      <alignment wrapText="1"/>
    </dxf>
    <dxf>
      <alignment wrapText="1"/>
    </dxf>
    <dxf>
      <fill>
        <patternFill patternType="solid">
          <bgColor rgb="FFFFFF00"/>
        </patternFill>
      </fill>
    </dxf>
    <dxf>
      <alignment wrapText="1"/>
    </dxf>
    <dxf>
      <fill>
        <patternFill patternType="solid">
          <bgColor rgb="FFFFFF00"/>
        </patternFill>
      </fill>
    </dxf>
    <dxf>
      <fill>
        <patternFill patternType="solid">
          <bgColor rgb="FFFFFF00"/>
        </patternFill>
      </fill>
    </dxf>
    <dxf>
      <numFmt numFmtId="13" formatCode="0%"/>
    </dxf>
    <dxf>
      <alignment wrapText="1"/>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B4BE35"/>
      <color rgb="FF008AAB"/>
      <color rgb="FFEAEAE8"/>
      <color rgb="FF5E0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Severity of Impact</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strRef>
              <c:f>'Severity of impacts'!$F$4</c:f>
              <c:strCache>
                <c:ptCount val="1"/>
                <c:pt idx="0">
                  <c:v>Total</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'Severity of impacts'!$E$5:$E$7</c:f>
              <c:strCache>
                <c:ptCount val="3"/>
                <c:pt idx="0">
                  <c:v>High (significant impact)</c:v>
                </c:pt>
                <c:pt idx="1">
                  <c:v>Moderate (minor disruptions)</c:v>
                </c:pt>
                <c:pt idx="2">
                  <c:v>Low (little to no impact)</c:v>
                </c:pt>
              </c:strCache>
            </c:strRef>
          </c:cat>
          <c:val>
            <c:numRef>
              <c:f>'Severity of impacts'!$F$5:$F$7</c:f>
            </c:numRef>
          </c:val>
          <c:extLst>
            <c:ext xmlns:c16="http://schemas.microsoft.com/office/drawing/2014/chart" uri="{C3380CC4-5D6E-409C-BE32-E72D297353CC}">
              <c16:uniqueId val="{00000000-EEE6-4546-BDAD-B86317F7D27C}"/>
            </c:ext>
          </c:extLst>
        </c:ser>
        <c:ser>
          <c:idx val="1"/>
          <c:order val="1"/>
          <c:tx>
            <c:strRef>
              <c:f>'Severity of impacts'!$G$4</c:f>
              <c:strCache>
                <c:ptCount val="1"/>
                <c:pt idx="0">
                  <c:v>Total %</c:v>
                </c:pt>
              </c:strCache>
            </c:strRef>
          </c:tx>
          <c:spPr>
            <a:gradFill>
              <a:gsLst>
                <a:gs pos="0">
                  <a:srgbClr val="008AAB"/>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'Severity of impacts'!$E$5:$E$7</c:f>
              <c:strCache>
                <c:ptCount val="3"/>
                <c:pt idx="0">
                  <c:v>High (significant impact)</c:v>
                </c:pt>
                <c:pt idx="1">
                  <c:v>Moderate (minor disruptions)</c:v>
                </c:pt>
                <c:pt idx="2">
                  <c:v>Low (little to no impact)</c:v>
                </c:pt>
              </c:strCache>
            </c:strRef>
          </c:cat>
          <c:val>
            <c:numRef>
              <c:f>'Severity of impacts'!$G$5:$G$7</c:f>
              <c:numCache>
                <c:formatCode>0%</c:formatCode>
                <c:ptCount val="3"/>
                <c:pt idx="0">
                  <c:v>0.74035608308605338</c:v>
                </c:pt>
                <c:pt idx="1">
                  <c:v>0.24035608308605341</c:v>
                </c:pt>
                <c:pt idx="2">
                  <c:v>1.9287833827893175E-2</c:v>
                </c:pt>
              </c:numCache>
            </c:numRef>
          </c:val>
          <c:extLst>
            <c:ext xmlns:c16="http://schemas.microsoft.com/office/drawing/2014/chart" uri="{C3380CC4-5D6E-409C-BE32-E72D297353CC}">
              <c16:uniqueId val="{00000001-E4D7-48D8-B52E-2633AF2B8BC9}"/>
            </c:ext>
          </c:extLst>
        </c:ser>
        <c:dLbls>
          <c:dLblPos val="inEnd"/>
          <c:showLegendKey val="0"/>
          <c:showVal val="1"/>
          <c:showCatName val="0"/>
          <c:showSerName val="0"/>
          <c:showPercent val="0"/>
          <c:showBubbleSize val="0"/>
        </c:dLbls>
        <c:gapWidth val="41"/>
        <c:axId val="566148304"/>
        <c:axId val="566148624"/>
      </c:barChart>
      <c:catAx>
        <c:axId val="566148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566148624"/>
        <c:crosses val="autoZero"/>
        <c:auto val="1"/>
        <c:lblAlgn val="ctr"/>
        <c:lblOffset val="100"/>
        <c:noMultiLvlLbl val="0"/>
      </c:catAx>
      <c:valAx>
        <c:axId val="566148624"/>
        <c:scaling>
          <c:orientation val="minMax"/>
        </c:scaling>
        <c:delete val="1"/>
        <c:axPos val="l"/>
        <c:numFmt formatCode="0%" sourceLinked="1"/>
        <c:majorTickMark val="none"/>
        <c:minorTickMark val="none"/>
        <c:tickLblPos val="nextTo"/>
        <c:crossAx val="56614830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r>
              <a:rPr lang="en-US">
                <a:solidFill>
                  <a:schemeClr val="tx1">
                    <a:lumMod val="65000"/>
                    <a:lumOff val="35000"/>
                  </a:schemeClr>
                </a:solidFill>
              </a:rPr>
              <a:t>Impacts</a:t>
            </a:r>
            <a:r>
              <a:rPr lang="en-US" baseline="0">
                <a:solidFill>
                  <a:schemeClr val="tx1">
                    <a:lumMod val="65000"/>
                    <a:lumOff val="35000"/>
                  </a:schemeClr>
                </a:solidFill>
              </a:rPr>
              <a:t> Experienced</a:t>
            </a:r>
          </a:p>
          <a:p>
            <a:pPr>
              <a:defRPr>
                <a:solidFill>
                  <a:schemeClr val="bg1">
                    <a:lumMod val="50000"/>
                  </a:schemeClr>
                </a:solidFill>
              </a:defRPr>
            </a:pPr>
            <a:r>
              <a:rPr lang="en-US" baseline="0">
                <a:solidFill>
                  <a:schemeClr val="tx1">
                    <a:lumMod val="65000"/>
                    <a:lumOff val="35000"/>
                  </a:schemeClr>
                </a:solidFill>
              </a:rPr>
              <a:t> or Anticipating Experiencing </a:t>
            </a:r>
            <a:endParaRPr lang="en-US">
              <a:solidFill>
                <a:schemeClr val="tx1">
                  <a:lumMod val="65000"/>
                  <a:lumOff val="35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bg1">
                  <a:lumMod val="50000"/>
                </a:schemeClr>
              </a:solidFill>
              <a:latin typeface="+mn-lt"/>
              <a:ea typeface="+mn-ea"/>
              <a:cs typeface="+mn-cs"/>
            </a:defRPr>
          </a:pPr>
          <a:endParaRPr lang="en-US"/>
        </a:p>
      </c:txPr>
    </c:title>
    <c:autoTitleDeleted val="0"/>
    <c:plotArea>
      <c:layout>
        <c:manualLayout>
          <c:layoutTarget val="inner"/>
          <c:xMode val="edge"/>
          <c:yMode val="edge"/>
          <c:x val="0.49220431215731542"/>
          <c:y val="0.22136867239794025"/>
          <c:w val="0.46642865976831432"/>
          <c:h val="0.68384783320668419"/>
        </c:manualLayout>
      </c:layout>
      <c:barChart>
        <c:barDir val="bar"/>
        <c:grouping val="clustered"/>
        <c:varyColors val="0"/>
        <c:ser>
          <c:idx val="0"/>
          <c:order val="0"/>
          <c:tx>
            <c:strRef>
              <c:f>'Impacts Experienced'!$F$4</c:f>
              <c:strCache>
                <c:ptCount val="1"/>
                <c:pt idx="0">
                  <c:v>Total replies</c:v>
                </c:pt>
              </c:strCache>
            </c:strRef>
          </c:tx>
          <c:spPr>
            <a:solidFill>
              <a:srgbClr val="008AAB"/>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'Impacts Experienced'!$E$5:$E$13</c:f>
              <c:strCache>
                <c:ptCount val="9"/>
                <c:pt idx="0">
                  <c:v>Cancellation of programs or events </c:v>
                </c:pt>
                <c:pt idx="1">
                  <c:v>Disruption of services</c:v>
                </c:pt>
                <c:pt idx="2">
                  <c:v>Budgetary implications </c:v>
                </c:pt>
                <c:pt idx="3">
                  <c:v>Changing in-person events to virtual events </c:v>
                </c:pt>
                <c:pt idx="4">
                  <c:v>Challenges staff/volunteers working remotely</c:v>
                </c:pt>
                <c:pt idx="5">
                  <c:v>Increased and sustained staff and volunteer absences</c:v>
                </c:pt>
                <c:pt idx="6">
                  <c:v>Need to update remote work and sick leave policies </c:v>
                </c:pt>
                <c:pt idx="7">
                  <c:v>Disruption of supplies </c:v>
                </c:pt>
                <c:pt idx="8">
                  <c:v>Increased demand for services/support</c:v>
                </c:pt>
              </c:strCache>
            </c:strRef>
          </c:cat>
          <c:val>
            <c:numRef>
              <c:f>'Impacts Experienced'!$F$5:$F$13</c:f>
            </c:numRef>
          </c:val>
          <c:extLst>
            <c:ext xmlns:c16="http://schemas.microsoft.com/office/drawing/2014/chart" uri="{C3380CC4-5D6E-409C-BE32-E72D297353CC}">
              <c16:uniqueId val="{00000000-F495-4581-A76A-38F7FEB2B444}"/>
            </c:ext>
          </c:extLst>
        </c:ser>
        <c:ser>
          <c:idx val="1"/>
          <c:order val="1"/>
          <c:tx>
            <c:strRef>
              <c:f>'Impacts Experienced'!$G$4</c:f>
              <c:strCache>
                <c:ptCount val="1"/>
                <c:pt idx="0">
                  <c:v>% Total replies</c:v>
                </c:pt>
              </c:strCache>
            </c:strRef>
          </c:tx>
          <c:spPr>
            <a:gradFill rotWithShape="1">
              <a:gsLst>
                <a:gs pos="0">
                  <a:srgbClr val="008AAB">
                    <a:lumMod val="99000"/>
                  </a:srgbClr>
                </a:gs>
                <a:gs pos="57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noFill/>
              <a:round/>
            </a:ln>
            <a:effectLst>
              <a:outerShdw blurRad="40000" dist="20000" dir="5400000" rotWithShape="0">
                <a:srgbClr val="000000">
                  <a:alpha val="38000"/>
                </a:srgbClr>
              </a:outerShdw>
            </a:effectLst>
          </c:spPr>
          <c:invertIfNegative val="0"/>
          <c:dLbls>
            <c:dLbl>
              <c:idx val="8"/>
              <c:layout>
                <c:manualLayout>
                  <c:x val="-5.3507761791556162E-2"/>
                  <c:y val="-3.745273881405451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72-43EA-A8BC-2EE211EBE12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'Impacts Experienced'!$E$5:$E$13</c:f>
              <c:strCache>
                <c:ptCount val="9"/>
                <c:pt idx="0">
                  <c:v>Cancellation of programs or events </c:v>
                </c:pt>
                <c:pt idx="1">
                  <c:v>Disruption of services</c:v>
                </c:pt>
                <c:pt idx="2">
                  <c:v>Budgetary implications </c:v>
                </c:pt>
                <c:pt idx="3">
                  <c:v>Changing in-person events to virtual events </c:v>
                </c:pt>
                <c:pt idx="4">
                  <c:v>Challenges staff/volunteers working remotely</c:v>
                </c:pt>
                <c:pt idx="5">
                  <c:v>Increased and sustained staff and volunteer absences</c:v>
                </c:pt>
                <c:pt idx="6">
                  <c:v>Need to update remote work and sick leave policies </c:v>
                </c:pt>
                <c:pt idx="7">
                  <c:v>Disruption of supplies </c:v>
                </c:pt>
                <c:pt idx="8">
                  <c:v>Increased demand for services/support</c:v>
                </c:pt>
              </c:strCache>
            </c:strRef>
          </c:cat>
          <c:val>
            <c:numRef>
              <c:f>'Impacts Experienced'!$G$5:$G$13</c:f>
            </c:numRef>
          </c:val>
          <c:extLst>
            <c:ext xmlns:c16="http://schemas.microsoft.com/office/drawing/2014/chart" uri="{C3380CC4-5D6E-409C-BE32-E72D297353CC}">
              <c16:uniqueId val="{00000000-3472-43EA-A8BC-2EE211EBE122}"/>
            </c:ext>
          </c:extLst>
        </c:ser>
        <c:ser>
          <c:idx val="2"/>
          <c:order val="2"/>
          <c:tx>
            <c:strRef>
              <c:f>'Impacts Experienced'!$H$4</c:f>
              <c:strCache>
                <c:ptCount val="1"/>
                <c:pt idx="0">
                  <c:v>%  total survey respondents</c:v>
                </c:pt>
              </c:strCache>
            </c:strRef>
          </c:tx>
          <c:spPr>
            <a:gradFill rotWithShape="1">
              <a:gsLst>
                <a:gs pos="100000">
                  <a:srgbClr val="B4BE35"/>
                </a:gs>
                <a:gs pos="11000">
                  <a:schemeClr val="accent3">
                    <a:lumMod val="45000"/>
                    <a:lumOff val="55000"/>
                  </a:schemeClr>
                </a:gs>
              </a:gsLst>
              <a:lin ang="2700000" scaled="1"/>
            </a:gradFill>
            <a:ln w="9525" cap="flat" cmpd="sng" algn="ctr">
              <a:no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'Impacts Experienced'!$E$5:$E$13</c:f>
              <c:strCache>
                <c:ptCount val="9"/>
                <c:pt idx="0">
                  <c:v>Cancellation of programs or events </c:v>
                </c:pt>
                <c:pt idx="1">
                  <c:v>Disruption of services</c:v>
                </c:pt>
                <c:pt idx="2">
                  <c:v>Budgetary implications </c:v>
                </c:pt>
                <c:pt idx="3">
                  <c:v>Changing in-person events to virtual events </c:v>
                </c:pt>
                <c:pt idx="4">
                  <c:v>Challenges staff/volunteers working remotely</c:v>
                </c:pt>
                <c:pt idx="5">
                  <c:v>Increased and sustained staff and volunteer absences</c:v>
                </c:pt>
                <c:pt idx="6">
                  <c:v>Need to update remote work and sick leave policies </c:v>
                </c:pt>
                <c:pt idx="7">
                  <c:v>Disruption of supplies </c:v>
                </c:pt>
                <c:pt idx="8">
                  <c:v>Increased demand for services/support</c:v>
                </c:pt>
              </c:strCache>
            </c:strRef>
          </c:cat>
          <c:val>
            <c:numRef>
              <c:f>'Impacts Experienced'!$H$5:$H$13</c:f>
              <c:numCache>
                <c:formatCode>0%</c:formatCode>
                <c:ptCount val="9"/>
                <c:pt idx="0">
                  <c:v>0.87020648967551617</c:v>
                </c:pt>
                <c:pt idx="1">
                  <c:v>0.75958702064896755</c:v>
                </c:pt>
                <c:pt idx="2">
                  <c:v>0.75073746312684364</c:v>
                </c:pt>
                <c:pt idx="3">
                  <c:v>0.63716814159292035</c:v>
                </c:pt>
                <c:pt idx="4">
                  <c:v>0.60176991150442483</c:v>
                </c:pt>
                <c:pt idx="5">
                  <c:v>0.47640117994100295</c:v>
                </c:pt>
                <c:pt idx="6">
                  <c:v>0.41445427728613571</c:v>
                </c:pt>
                <c:pt idx="7">
                  <c:v>0.34660766961651918</c:v>
                </c:pt>
                <c:pt idx="8">
                  <c:v>0.33185840707964603</c:v>
                </c:pt>
              </c:numCache>
            </c:numRef>
          </c:val>
          <c:extLst>
            <c:ext xmlns:c16="http://schemas.microsoft.com/office/drawing/2014/chart" uri="{C3380CC4-5D6E-409C-BE32-E72D297353CC}">
              <c16:uniqueId val="{00000000-1AED-4F54-AD5C-8B3BB1DC4CE5}"/>
            </c:ext>
          </c:extLst>
        </c:ser>
        <c:dLbls>
          <c:dLblPos val="inEnd"/>
          <c:showLegendKey val="0"/>
          <c:showVal val="1"/>
          <c:showCatName val="0"/>
          <c:showSerName val="0"/>
          <c:showPercent val="0"/>
          <c:showBubbleSize val="0"/>
        </c:dLbls>
        <c:gapWidth val="100"/>
        <c:axId val="566139664"/>
        <c:axId val="566137744"/>
      </c:barChart>
      <c:catAx>
        <c:axId val="566139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137744"/>
        <c:crosses val="autoZero"/>
        <c:auto val="1"/>
        <c:lblAlgn val="ctr"/>
        <c:lblOffset val="100"/>
        <c:noMultiLvlLbl val="0"/>
      </c:catAx>
      <c:valAx>
        <c:axId val="56613774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66139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Flexibility of Existing Funding</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strRef>
              <c:f>'Flexibility of Govt Grants'!$F$4</c:f>
              <c:strCache>
                <c:ptCount val="1"/>
                <c:pt idx="0">
                  <c:v>Total replies</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'Flexibility of Govt Grants'!$E$5:$E$9</c:f>
              <c:strCache>
                <c:ptCount val="5"/>
                <c:pt idx="0">
                  <c:v>Yes, foundation support</c:v>
                </c:pt>
                <c:pt idx="1">
                  <c:v>Yes, state government funds</c:v>
                </c:pt>
                <c:pt idx="2">
                  <c:v>Yes, local government funds</c:v>
                </c:pt>
                <c:pt idx="3">
                  <c:v>Yes, federal government funds</c:v>
                </c:pt>
                <c:pt idx="4">
                  <c:v>None </c:v>
                </c:pt>
              </c:strCache>
            </c:strRef>
          </c:cat>
          <c:val>
            <c:numRef>
              <c:f>'Flexibility of Govt Grants'!$F$5:$F$9</c:f>
            </c:numRef>
          </c:val>
          <c:extLst>
            <c:ext xmlns:c16="http://schemas.microsoft.com/office/drawing/2014/chart" uri="{C3380CC4-5D6E-409C-BE32-E72D297353CC}">
              <c16:uniqueId val="{00000000-DB22-496F-AE75-A008F38484F7}"/>
            </c:ext>
          </c:extLst>
        </c:ser>
        <c:ser>
          <c:idx val="1"/>
          <c:order val="1"/>
          <c:tx>
            <c:strRef>
              <c:f>'Flexibility of Govt Grants'!$G$4</c:f>
              <c:strCache>
                <c:ptCount val="1"/>
                <c:pt idx="0">
                  <c:v>% Total replies</c:v>
                </c:pt>
              </c:strCache>
            </c:strRef>
          </c:tx>
          <c:spPr>
            <a:gradFill>
              <a:gsLst>
                <a:gs pos="0">
                  <a:srgbClr val="008AAB">
                    <a:lumMod val="99000"/>
                  </a:srgbClr>
                </a:gs>
                <a:gs pos="57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'Flexibility of Govt Grants'!$E$5:$E$9</c:f>
              <c:strCache>
                <c:ptCount val="5"/>
                <c:pt idx="0">
                  <c:v>Yes, foundation support</c:v>
                </c:pt>
                <c:pt idx="1">
                  <c:v>Yes, state government funds</c:v>
                </c:pt>
                <c:pt idx="2">
                  <c:v>Yes, local government funds</c:v>
                </c:pt>
                <c:pt idx="3">
                  <c:v>Yes, federal government funds</c:v>
                </c:pt>
                <c:pt idx="4">
                  <c:v>None </c:v>
                </c:pt>
              </c:strCache>
            </c:strRef>
          </c:cat>
          <c:val>
            <c:numRef>
              <c:f>'Flexibility of Govt Grants'!$G$5:$G$9</c:f>
            </c:numRef>
          </c:val>
          <c:extLst>
            <c:ext xmlns:c16="http://schemas.microsoft.com/office/drawing/2014/chart" uri="{C3380CC4-5D6E-409C-BE32-E72D297353CC}">
              <c16:uniqueId val="{00000000-B2ED-43CA-A667-04249938557B}"/>
            </c:ext>
          </c:extLst>
        </c:ser>
        <c:ser>
          <c:idx val="2"/>
          <c:order val="2"/>
          <c:tx>
            <c:strRef>
              <c:f>'Flexibility of Govt Grants'!$H$4</c:f>
              <c:strCache>
                <c:ptCount val="1"/>
                <c:pt idx="0">
                  <c:v>%  total survey respondents</c:v>
                </c:pt>
              </c:strCache>
            </c:strRef>
          </c:tx>
          <c:spPr>
            <a:gradFill>
              <a:gsLst>
                <a:gs pos="100000">
                  <a:srgbClr val="B4BE35"/>
                </a:gs>
                <a:gs pos="11000">
                  <a:schemeClr val="accent3">
                    <a:lumMod val="45000"/>
                    <a:lumOff val="55000"/>
                  </a:schemeClr>
                </a:gs>
              </a:gsLst>
              <a:lin ang="27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'Flexibility of Govt Grants'!$E$5:$E$9</c:f>
              <c:strCache>
                <c:ptCount val="5"/>
                <c:pt idx="0">
                  <c:v>Yes, foundation support</c:v>
                </c:pt>
                <c:pt idx="1">
                  <c:v>Yes, state government funds</c:v>
                </c:pt>
                <c:pt idx="2">
                  <c:v>Yes, local government funds</c:v>
                </c:pt>
                <c:pt idx="3">
                  <c:v>Yes, federal government funds</c:v>
                </c:pt>
                <c:pt idx="4">
                  <c:v>None </c:v>
                </c:pt>
              </c:strCache>
            </c:strRef>
          </c:cat>
          <c:val>
            <c:numRef>
              <c:f>'Flexibility of Govt Grants'!$H$5:$H$9</c:f>
              <c:numCache>
                <c:formatCode>0%</c:formatCode>
                <c:ptCount val="5"/>
                <c:pt idx="0">
                  <c:v>0.68088235294117649</c:v>
                </c:pt>
                <c:pt idx="1">
                  <c:v>0.55882352941176472</c:v>
                </c:pt>
                <c:pt idx="2">
                  <c:v>0.50147058823529411</c:v>
                </c:pt>
                <c:pt idx="3">
                  <c:v>0.48382352941176471</c:v>
                </c:pt>
                <c:pt idx="4">
                  <c:v>0.16323529411764706</c:v>
                </c:pt>
              </c:numCache>
            </c:numRef>
          </c:val>
          <c:extLst>
            <c:ext xmlns:c16="http://schemas.microsoft.com/office/drawing/2014/chart" uri="{C3380CC4-5D6E-409C-BE32-E72D297353CC}">
              <c16:uniqueId val="{00000000-04F9-401A-A69C-C9018AF7D16A}"/>
            </c:ext>
          </c:extLst>
        </c:ser>
        <c:dLbls>
          <c:dLblPos val="inEnd"/>
          <c:showLegendKey val="0"/>
          <c:showVal val="1"/>
          <c:showCatName val="0"/>
          <c:showSerName val="0"/>
          <c:showPercent val="0"/>
          <c:showBubbleSize val="0"/>
        </c:dLbls>
        <c:gapWidth val="41"/>
        <c:axId val="566137424"/>
        <c:axId val="566141904"/>
      </c:barChart>
      <c:catAx>
        <c:axId val="5661374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566141904"/>
        <c:crosses val="autoZero"/>
        <c:auto val="1"/>
        <c:lblAlgn val="ctr"/>
        <c:lblOffset val="100"/>
        <c:noMultiLvlLbl val="0"/>
      </c:catAx>
      <c:valAx>
        <c:axId val="566141904"/>
        <c:scaling>
          <c:orientation val="minMax"/>
        </c:scaling>
        <c:delete val="1"/>
        <c:axPos val="l"/>
        <c:numFmt formatCode="0%" sourceLinked="1"/>
        <c:majorTickMark val="none"/>
        <c:minorTickMark val="none"/>
        <c:tickLblPos val="nextTo"/>
        <c:crossAx val="56613742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Resources by Business, Government or Foundation</a:t>
            </a:r>
          </a:p>
          <a:p>
            <a:pPr>
              <a:defRPr/>
            </a:pPr>
            <a:r>
              <a:rPr lang="en-US"/>
              <a:t>to</a:t>
            </a:r>
            <a:r>
              <a:rPr lang="en-US" baseline="0"/>
              <a:t> Help Respond to COVID-19?</a:t>
            </a:r>
            <a:endParaRPr lang="en-US"/>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strRef>
              <c:f>'Other Resources by B, G, F'!$F$4</c:f>
              <c:strCache>
                <c:ptCount val="1"/>
                <c:pt idx="0">
                  <c:v>Total</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'Other Resources by B, G, F'!$E$5:$E$11</c:f>
              <c:strCache>
                <c:ptCount val="7"/>
                <c:pt idx="0">
                  <c:v>Reimburse for paid sick leave</c:v>
                </c:pt>
                <c:pt idx="1">
                  <c:v>Telecommuting software (free)</c:v>
                </c:pt>
                <c:pt idx="2">
                  <c:v>Unemployment benefit extended</c:v>
                </c:pt>
                <c:pt idx="3">
                  <c:v>No resources needed </c:v>
                </c:pt>
                <c:pt idx="4">
                  <c:v>Salaries (all, general) </c:v>
                </c:pt>
                <c:pt idx="5">
                  <c:v>Unrestricted grants and operating funds</c:v>
                </c:pt>
                <c:pt idx="6">
                  <c:v>Supplies (safety, cleaning; free/at discount)</c:v>
                </c:pt>
              </c:strCache>
            </c:strRef>
          </c:cat>
          <c:val>
            <c:numRef>
              <c:f>'Other Resources by B, G, F'!$F$5:$F$11</c:f>
            </c:numRef>
          </c:val>
          <c:extLst>
            <c:ext xmlns:c16="http://schemas.microsoft.com/office/drawing/2014/chart" uri="{C3380CC4-5D6E-409C-BE32-E72D297353CC}">
              <c16:uniqueId val="{00000000-E41F-408E-AEC1-EB667E5E7913}"/>
            </c:ext>
          </c:extLst>
        </c:ser>
        <c:ser>
          <c:idx val="1"/>
          <c:order val="1"/>
          <c:tx>
            <c:strRef>
              <c:f>'Other Resources by B, G, F'!$G$4</c:f>
              <c:strCache>
                <c:ptCount val="1"/>
                <c:pt idx="0">
                  <c:v>Total %</c:v>
                </c:pt>
              </c:strCache>
            </c:strRef>
          </c:tx>
          <c:spPr>
            <a:gradFill>
              <a:gsLst>
                <a:gs pos="0">
                  <a:srgbClr val="008AAB">
                    <a:lumMod val="99000"/>
                  </a:srgbClr>
                </a:gs>
                <a:gs pos="57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'Other Resources by B, G, F'!$E$5:$E$11</c:f>
              <c:strCache>
                <c:ptCount val="7"/>
                <c:pt idx="0">
                  <c:v>Reimburse for paid sick leave</c:v>
                </c:pt>
                <c:pt idx="1">
                  <c:v>Telecommuting software (free)</c:v>
                </c:pt>
                <c:pt idx="2">
                  <c:v>Unemployment benefit extended</c:v>
                </c:pt>
                <c:pt idx="3">
                  <c:v>No resources needed </c:v>
                </c:pt>
                <c:pt idx="4">
                  <c:v>Salaries (all, general) </c:v>
                </c:pt>
                <c:pt idx="5">
                  <c:v>Unrestricted grants and operating funds</c:v>
                </c:pt>
                <c:pt idx="6">
                  <c:v>Supplies (safety, cleaning; free/at discount)</c:v>
                </c:pt>
              </c:strCache>
            </c:strRef>
          </c:cat>
          <c:val>
            <c:numRef>
              <c:f>'Other Resources by B, G, F'!$G$5:$G$11</c:f>
              <c:numCache>
                <c:formatCode>0%</c:formatCode>
                <c:ptCount val="7"/>
                <c:pt idx="0">
                  <c:v>0.27134146341463417</c:v>
                </c:pt>
                <c:pt idx="1">
                  <c:v>0.20426829268292682</c:v>
                </c:pt>
                <c:pt idx="2">
                  <c:v>0.18445121951219512</c:v>
                </c:pt>
                <c:pt idx="3">
                  <c:v>0.10365853658536585</c:v>
                </c:pt>
                <c:pt idx="4">
                  <c:v>7.0121951219512202E-2</c:v>
                </c:pt>
                <c:pt idx="5">
                  <c:v>4.1158536585365856E-2</c:v>
                </c:pt>
                <c:pt idx="6">
                  <c:v>2.7439024390243903E-2</c:v>
                </c:pt>
              </c:numCache>
            </c:numRef>
          </c:val>
          <c:extLst>
            <c:ext xmlns:c16="http://schemas.microsoft.com/office/drawing/2014/chart" uri="{C3380CC4-5D6E-409C-BE32-E72D297353CC}">
              <c16:uniqueId val="{00000000-8FD4-4674-8E98-38C93EDA49A3}"/>
            </c:ext>
          </c:extLst>
        </c:ser>
        <c:dLbls>
          <c:dLblPos val="inEnd"/>
          <c:showLegendKey val="0"/>
          <c:showVal val="1"/>
          <c:showCatName val="0"/>
          <c:showSerName val="0"/>
          <c:showPercent val="0"/>
          <c:showBubbleSize val="0"/>
        </c:dLbls>
        <c:gapWidth val="41"/>
        <c:axId val="456501176"/>
        <c:axId val="456509496"/>
      </c:barChart>
      <c:catAx>
        <c:axId val="4565011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456509496"/>
        <c:crosses val="autoZero"/>
        <c:auto val="1"/>
        <c:lblAlgn val="ctr"/>
        <c:lblOffset val="100"/>
        <c:noMultiLvlLbl val="0"/>
      </c:catAx>
      <c:valAx>
        <c:axId val="456509496"/>
        <c:scaling>
          <c:orientation val="minMax"/>
        </c:scaling>
        <c:delete val="1"/>
        <c:axPos val="l"/>
        <c:numFmt formatCode="0%" sourceLinked="1"/>
        <c:majorTickMark val="none"/>
        <c:minorTickMark val="none"/>
        <c:tickLblPos val="nextTo"/>
        <c:crossAx val="456501176"/>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65000"/>
                    <a:lumOff val="35000"/>
                  </a:schemeClr>
                </a:solidFill>
                <a:latin typeface="+mn-lt"/>
                <a:ea typeface="+mn-ea"/>
                <a:cs typeface="+mn-cs"/>
              </a:defRPr>
            </a:pPr>
            <a:r>
              <a:rPr lang="en-US">
                <a:solidFill>
                  <a:schemeClr val="tx1">
                    <a:lumMod val="65000"/>
                    <a:lumOff val="35000"/>
                  </a:schemeClr>
                </a:solidFill>
              </a:rPr>
              <a:t>Anticipated</a:t>
            </a:r>
            <a:r>
              <a:rPr lang="en-US" baseline="0">
                <a:solidFill>
                  <a:schemeClr val="tx1">
                    <a:lumMod val="65000"/>
                    <a:lumOff val="35000"/>
                  </a:schemeClr>
                </a:solidFill>
              </a:rPr>
              <a:t> </a:t>
            </a:r>
            <a:r>
              <a:rPr lang="en-US">
                <a:solidFill>
                  <a:schemeClr val="tx1">
                    <a:lumMod val="65000"/>
                    <a:lumOff val="35000"/>
                  </a:schemeClr>
                </a:solidFill>
              </a:rPr>
              <a:t>Impacts</a:t>
            </a:r>
            <a:r>
              <a:rPr lang="en-US" baseline="0">
                <a:solidFill>
                  <a:schemeClr val="tx1">
                    <a:lumMod val="65000"/>
                    <a:lumOff val="35000"/>
                  </a:schemeClr>
                </a:solidFill>
              </a:rPr>
              <a:t> on Community Served</a:t>
            </a:r>
            <a:endParaRPr lang="en-US">
              <a:solidFill>
                <a:schemeClr val="tx1">
                  <a:lumMod val="65000"/>
                  <a:lumOff val="35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'Specific Impact on community'!$F$4</c:f>
              <c:strCache>
                <c:ptCount val="1"/>
                <c:pt idx="0">
                  <c:v>Total</c:v>
                </c:pt>
              </c:strCache>
            </c:strRef>
          </c:tx>
          <c:spPr>
            <a:solidFill>
              <a:srgbClr val="008AAB"/>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'Specific Impact on community'!$E$5:$E$10</c:f>
              <c:strCache>
                <c:ptCount val="6"/>
                <c:pt idx="0">
                  <c:v>Cancellation of classes/workshops/programs</c:v>
                </c:pt>
                <c:pt idx="1">
                  <c:v>Closed schools = loss of services, fees</c:v>
                </c:pt>
                <c:pt idx="2">
                  <c:v>Increase in needs by most vulnerable populations</c:v>
                </c:pt>
                <c:pt idx="3">
                  <c:v>Loss of earned income </c:v>
                </c:pt>
                <c:pt idx="4">
                  <c:v>Decrease in donations and sponsorships</c:v>
                </c:pt>
                <c:pt idx="5">
                  <c:v>Distribution of food/supplies concerns </c:v>
                </c:pt>
              </c:strCache>
            </c:strRef>
          </c:cat>
          <c:val>
            <c:numRef>
              <c:f>'Specific Impact on community'!$F$5:$F$10</c:f>
            </c:numRef>
          </c:val>
          <c:extLst>
            <c:ext xmlns:c16="http://schemas.microsoft.com/office/drawing/2014/chart" uri="{C3380CC4-5D6E-409C-BE32-E72D297353CC}">
              <c16:uniqueId val="{00000000-8DE9-469E-B2F6-E12B0EB6E623}"/>
            </c:ext>
          </c:extLst>
        </c:ser>
        <c:ser>
          <c:idx val="1"/>
          <c:order val="1"/>
          <c:tx>
            <c:strRef>
              <c:f>'Specific Impact on community'!$G$4</c:f>
              <c:strCache>
                <c:ptCount val="1"/>
                <c:pt idx="0">
                  <c:v>Total %</c:v>
                </c:pt>
              </c:strCache>
            </c:strRef>
          </c:tx>
          <c:spPr>
            <a:gradFill rotWithShape="1">
              <a:gsLst>
                <a:gs pos="0">
                  <a:srgbClr val="008AAB">
                    <a:lumMod val="99000"/>
                  </a:srgbClr>
                </a:gs>
                <a:gs pos="57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no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'Specific Impact on community'!$E$5:$E$10</c:f>
              <c:strCache>
                <c:ptCount val="6"/>
                <c:pt idx="0">
                  <c:v>Cancellation of classes/workshops/programs</c:v>
                </c:pt>
                <c:pt idx="1">
                  <c:v>Closed schools = loss of services, fees</c:v>
                </c:pt>
                <c:pt idx="2">
                  <c:v>Increase in needs by most vulnerable populations</c:v>
                </c:pt>
                <c:pt idx="3">
                  <c:v>Loss of earned income </c:v>
                </c:pt>
                <c:pt idx="4">
                  <c:v>Decrease in donations and sponsorships</c:v>
                </c:pt>
                <c:pt idx="5">
                  <c:v>Distribution of food/supplies concerns </c:v>
                </c:pt>
              </c:strCache>
            </c:strRef>
          </c:cat>
          <c:val>
            <c:numRef>
              <c:f>'Specific Impact on community'!$G$5:$G$10</c:f>
              <c:numCache>
                <c:formatCode>0%</c:formatCode>
                <c:ptCount val="6"/>
                <c:pt idx="0">
                  <c:v>0.13972055888223553</c:v>
                </c:pt>
                <c:pt idx="1">
                  <c:v>9.1816367265469059E-2</c:v>
                </c:pt>
                <c:pt idx="2">
                  <c:v>9.1816367265469059E-2</c:v>
                </c:pt>
                <c:pt idx="3">
                  <c:v>7.5848303393213579E-2</c:v>
                </c:pt>
                <c:pt idx="4">
                  <c:v>5.3892215568862277E-2</c:v>
                </c:pt>
                <c:pt idx="5">
                  <c:v>4.790419161676647E-2</c:v>
                </c:pt>
              </c:numCache>
            </c:numRef>
          </c:val>
          <c:extLst>
            <c:ext xmlns:c16="http://schemas.microsoft.com/office/drawing/2014/chart" uri="{C3380CC4-5D6E-409C-BE32-E72D297353CC}">
              <c16:uniqueId val="{00000000-9964-452D-BF49-94569B1CF27D}"/>
            </c:ext>
          </c:extLst>
        </c:ser>
        <c:dLbls>
          <c:dLblPos val="outEnd"/>
          <c:showLegendKey val="0"/>
          <c:showVal val="1"/>
          <c:showCatName val="0"/>
          <c:showSerName val="0"/>
          <c:showPercent val="0"/>
          <c:showBubbleSize val="0"/>
        </c:dLbls>
        <c:gapWidth val="100"/>
        <c:axId val="566141584"/>
        <c:axId val="566143184"/>
      </c:barChart>
      <c:catAx>
        <c:axId val="566141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143184"/>
        <c:crosses val="autoZero"/>
        <c:auto val="1"/>
        <c:lblAlgn val="ctr"/>
        <c:lblOffset val="100"/>
        <c:noMultiLvlLbl val="0"/>
      </c:catAx>
      <c:valAx>
        <c:axId val="5661431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66141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Guidance NC Center Could Provide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bar"/>
        <c:grouping val="clustered"/>
        <c:varyColors val="0"/>
        <c:ser>
          <c:idx val="0"/>
          <c:order val="0"/>
          <c:tx>
            <c:strRef>
              <c:f>'What can Center do'!$F$4</c:f>
              <c:strCache>
                <c:ptCount val="1"/>
                <c:pt idx="0">
                  <c:v>Total</c:v>
                </c:pt>
              </c:strCache>
            </c:strRef>
          </c:tx>
          <c:spPr>
            <a:solidFill>
              <a:srgbClr val="008AAB"/>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'What can Center do'!$E$5:$E$12</c:f>
              <c:strCache>
                <c:ptCount val="7"/>
                <c:pt idx="0">
                  <c:v>Current information and updates from DC and NC</c:v>
                </c:pt>
                <c:pt idx="1">
                  <c:v>Identify private funding sources </c:v>
                </c:pt>
                <c:pt idx="2">
                  <c:v>Unemployment laws, guidance, compliance info </c:v>
                </c:pt>
                <c:pt idx="3">
                  <c:v>HR topics (remote working, policies)</c:v>
                </c:pt>
                <c:pt idx="4">
                  <c:v>Identify new government funding </c:v>
                </c:pt>
                <c:pt idx="5">
                  <c:v>Share ideas among peers</c:v>
                </c:pt>
                <c:pt idx="6">
                  <c:v>Host network calls on specific topics </c:v>
                </c:pt>
              </c:strCache>
            </c:strRef>
          </c:cat>
          <c:val>
            <c:numRef>
              <c:f>'What can Center do'!$F$5:$F$12</c:f>
            </c:numRef>
          </c:val>
          <c:extLst>
            <c:ext xmlns:c16="http://schemas.microsoft.com/office/drawing/2014/chart" uri="{C3380CC4-5D6E-409C-BE32-E72D297353CC}">
              <c16:uniqueId val="{00000000-D0FD-4575-A293-8E587B5D8335}"/>
            </c:ext>
          </c:extLst>
        </c:ser>
        <c:ser>
          <c:idx val="1"/>
          <c:order val="1"/>
          <c:tx>
            <c:strRef>
              <c:f>'What can Center do'!$G$4</c:f>
              <c:strCache>
                <c:ptCount val="1"/>
                <c:pt idx="0">
                  <c:v>Total %</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'What can Center do'!$E$5:$E$12</c:f>
              <c:strCache>
                <c:ptCount val="7"/>
                <c:pt idx="0">
                  <c:v>Current information and updates from DC and NC</c:v>
                </c:pt>
                <c:pt idx="1">
                  <c:v>Identify private funding sources </c:v>
                </c:pt>
                <c:pt idx="2">
                  <c:v>Unemployment laws, guidance, compliance info </c:v>
                </c:pt>
                <c:pt idx="3">
                  <c:v>HR topics (remote working, policies)</c:v>
                </c:pt>
                <c:pt idx="4">
                  <c:v>Identify new government funding </c:v>
                </c:pt>
                <c:pt idx="5">
                  <c:v>Share ideas among peers</c:v>
                </c:pt>
                <c:pt idx="6">
                  <c:v>Host network calls on specific topics </c:v>
                </c:pt>
              </c:strCache>
            </c:strRef>
          </c:cat>
          <c:val>
            <c:numRef>
              <c:f>'What can Center do'!$G$5:$G$12</c:f>
              <c:numCache>
                <c:formatCode>0%</c:formatCode>
                <c:ptCount val="7"/>
                <c:pt idx="0">
                  <c:v>0.1858974358974359</c:v>
                </c:pt>
                <c:pt idx="1">
                  <c:v>0.16666666666666666</c:v>
                </c:pt>
                <c:pt idx="2">
                  <c:v>8.3333333333333329E-2</c:v>
                </c:pt>
                <c:pt idx="3">
                  <c:v>7.0512820512820512E-2</c:v>
                </c:pt>
                <c:pt idx="4">
                  <c:v>5.7692307692307696E-2</c:v>
                </c:pt>
                <c:pt idx="5">
                  <c:v>5.7692307692307696E-2</c:v>
                </c:pt>
                <c:pt idx="6">
                  <c:v>5.128205128205128E-2</c:v>
                </c:pt>
              </c:numCache>
            </c:numRef>
          </c:val>
          <c:extLst>
            <c:ext xmlns:c16="http://schemas.microsoft.com/office/drawing/2014/chart" uri="{C3380CC4-5D6E-409C-BE32-E72D297353CC}">
              <c16:uniqueId val="{00000000-8035-4CA6-942A-B674A12B7E3F}"/>
            </c:ext>
          </c:extLst>
        </c:ser>
        <c:dLbls>
          <c:dLblPos val="outEnd"/>
          <c:showLegendKey val="0"/>
          <c:showVal val="1"/>
          <c:showCatName val="0"/>
          <c:showSerName val="0"/>
          <c:showPercent val="0"/>
          <c:showBubbleSize val="0"/>
        </c:dLbls>
        <c:gapWidth val="100"/>
        <c:axId val="731562256"/>
        <c:axId val="731563536"/>
      </c:barChart>
      <c:catAx>
        <c:axId val="731562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731563536"/>
        <c:crosses val="autoZero"/>
        <c:auto val="1"/>
        <c:lblAlgn val="ctr"/>
        <c:lblOffset val="100"/>
        <c:noMultiLvlLbl val="0"/>
      </c:catAx>
      <c:valAx>
        <c:axId val="7315635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731562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Poll:  Where do you think additional government funding should go? </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bar"/>
        <c:grouping val="clustered"/>
        <c:varyColors val="0"/>
        <c:ser>
          <c:idx val="0"/>
          <c:order val="0"/>
          <c:tx>
            <c:strRef>
              <c:f>'Add Gov''t funding directed'!$F$4</c:f>
              <c:strCache>
                <c:ptCount val="1"/>
                <c:pt idx="0">
                  <c:v>% replies</c:v>
                </c:pt>
              </c:strCache>
            </c:strRef>
          </c:tx>
          <c:spPr>
            <a:solidFill>
              <a:srgbClr val="008AAB"/>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'Add Gov''t funding directed'!$E$5:$E$9</c:f>
              <c:strCache>
                <c:ptCount val="5"/>
                <c:pt idx="0">
                  <c:v>Medical (facilitaties, treatment, supplies, research )</c:v>
                </c:pt>
                <c:pt idx="1">
                  <c:v>Family assistance </c:v>
                </c:pt>
                <c:pt idx="2">
                  <c:v>Vulnerable populations </c:v>
                </c:pt>
                <c:pt idx="3">
                  <c:v>Staffing (all - payroll, leave)</c:v>
                </c:pt>
                <c:pt idx="4">
                  <c:v>General operating </c:v>
                </c:pt>
              </c:strCache>
            </c:strRef>
          </c:cat>
          <c:val>
            <c:numRef>
              <c:f>'Add Gov''t funding directed'!$F$5:$F$9</c:f>
              <c:numCache>
                <c:formatCode>0%</c:formatCode>
                <c:ptCount val="5"/>
                <c:pt idx="0">
                  <c:v>0.12569832402234637</c:v>
                </c:pt>
                <c:pt idx="1">
                  <c:v>0.11452513966480447</c:v>
                </c:pt>
                <c:pt idx="2">
                  <c:v>0.11173184357541899</c:v>
                </c:pt>
                <c:pt idx="3">
                  <c:v>0.10893854748603352</c:v>
                </c:pt>
                <c:pt idx="4">
                  <c:v>9.4972067039106142E-2</c:v>
                </c:pt>
              </c:numCache>
            </c:numRef>
          </c:val>
          <c:extLst>
            <c:ext xmlns:c16="http://schemas.microsoft.com/office/drawing/2014/chart" uri="{C3380CC4-5D6E-409C-BE32-E72D297353CC}">
              <c16:uniqueId val="{00000000-3DDA-43C4-9171-2F2112DA3B16}"/>
            </c:ext>
          </c:extLst>
        </c:ser>
        <c:dLbls>
          <c:showLegendKey val="0"/>
          <c:showVal val="0"/>
          <c:showCatName val="0"/>
          <c:showSerName val="0"/>
          <c:showPercent val="0"/>
          <c:showBubbleSize val="0"/>
        </c:dLbls>
        <c:gapWidth val="100"/>
        <c:axId val="570629776"/>
        <c:axId val="357248816"/>
      </c:barChart>
      <c:catAx>
        <c:axId val="570629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7248816"/>
        <c:crosses val="autoZero"/>
        <c:auto val="1"/>
        <c:lblAlgn val="ctr"/>
        <c:lblOffset val="100"/>
        <c:noMultiLvlLbl val="0"/>
      </c:catAx>
      <c:valAx>
        <c:axId val="3572488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70629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812800</xdr:colOff>
      <xdr:row>10</xdr:row>
      <xdr:rowOff>165100</xdr:rowOff>
    </xdr:from>
    <xdr:to>
      <xdr:col>1</xdr:col>
      <xdr:colOff>2016125</xdr:colOff>
      <xdr:row>16</xdr:row>
      <xdr:rowOff>137160</xdr:rowOff>
    </xdr:to>
    <xdr:pic>
      <xdr:nvPicPr>
        <xdr:cNvPr id="5" name="Picture 4">
          <a:extLst>
            <a:ext uri="{FF2B5EF4-FFF2-40B4-BE49-F238E27FC236}">
              <a16:creationId xmlns:a16="http://schemas.microsoft.com/office/drawing/2014/main" id="{0F42B36D-CC53-4ABE-8CA8-5BDDC16CD7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400" y="2089150"/>
          <a:ext cx="1203325" cy="1076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358775</xdr:colOff>
      <xdr:row>1</xdr:row>
      <xdr:rowOff>174625</xdr:rowOff>
    </xdr:from>
    <xdr:to>
      <xdr:col>15</xdr:col>
      <xdr:colOff>53975</xdr:colOff>
      <xdr:row>11</xdr:row>
      <xdr:rowOff>117475</xdr:rowOff>
    </xdr:to>
    <xdr:graphicFrame macro="">
      <xdr:nvGraphicFramePr>
        <xdr:cNvPr id="2" name="Chart 1">
          <a:extLst>
            <a:ext uri="{FF2B5EF4-FFF2-40B4-BE49-F238E27FC236}">
              <a16:creationId xmlns:a16="http://schemas.microsoft.com/office/drawing/2014/main" id="{3CBDA028-2A34-4E69-B400-9844E60B2B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193674</xdr:colOff>
      <xdr:row>2</xdr:row>
      <xdr:rowOff>47624</xdr:rowOff>
    </xdr:from>
    <xdr:to>
      <xdr:col>17</xdr:col>
      <xdr:colOff>165099</xdr:colOff>
      <xdr:row>17</xdr:row>
      <xdr:rowOff>69850</xdr:rowOff>
    </xdr:to>
    <xdr:graphicFrame macro="">
      <xdr:nvGraphicFramePr>
        <xdr:cNvPr id="6" name="Chart 5">
          <a:extLst>
            <a:ext uri="{FF2B5EF4-FFF2-40B4-BE49-F238E27FC236}">
              <a16:creationId xmlns:a16="http://schemas.microsoft.com/office/drawing/2014/main" id="{7E427A8E-DEFF-443F-9A88-505E84732E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193674</xdr:colOff>
      <xdr:row>2</xdr:row>
      <xdr:rowOff>161924</xdr:rowOff>
    </xdr:from>
    <xdr:to>
      <xdr:col>16</xdr:col>
      <xdr:colOff>361949</xdr:colOff>
      <xdr:row>12</xdr:row>
      <xdr:rowOff>158749</xdr:rowOff>
    </xdr:to>
    <xdr:graphicFrame macro="">
      <xdr:nvGraphicFramePr>
        <xdr:cNvPr id="3" name="Chart 2">
          <a:extLst>
            <a:ext uri="{FF2B5EF4-FFF2-40B4-BE49-F238E27FC236}">
              <a16:creationId xmlns:a16="http://schemas.microsoft.com/office/drawing/2014/main" id="{5171B67D-01AF-412D-99B7-2E36F1AB60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113946</xdr:colOff>
      <xdr:row>2</xdr:row>
      <xdr:rowOff>113240</xdr:rowOff>
    </xdr:from>
    <xdr:to>
      <xdr:col>18</xdr:col>
      <xdr:colOff>63500</xdr:colOff>
      <xdr:row>12</xdr:row>
      <xdr:rowOff>148167</xdr:rowOff>
    </xdr:to>
    <xdr:graphicFrame macro="">
      <xdr:nvGraphicFramePr>
        <xdr:cNvPr id="2" name="Chart 1">
          <a:extLst>
            <a:ext uri="{FF2B5EF4-FFF2-40B4-BE49-F238E27FC236}">
              <a16:creationId xmlns:a16="http://schemas.microsoft.com/office/drawing/2014/main" id="{7ABC96FA-F37A-446D-8689-BCE4A52C75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168274</xdr:colOff>
      <xdr:row>2</xdr:row>
      <xdr:rowOff>168274</xdr:rowOff>
    </xdr:from>
    <xdr:to>
      <xdr:col>16</xdr:col>
      <xdr:colOff>101600</xdr:colOff>
      <xdr:row>10</xdr:row>
      <xdr:rowOff>152399</xdr:rowOff>
    </xdr:to>
    <xdr:graphicFrame macro="">
      <xdr:nvGraphicFramePr>
        <xdr:cNvPr id="3" name="Chart 2">
          <a:extLst>
            <a:ext uri="{FF2B5EF4-FFF2-40B4-BE49-F238E27FC236}">
              <a16:creationId xmlns:a16="http://schemas.microsoft.com/office/drawing/2014/main" id="{AF10CEB5-6E89-4AF6-BCBA-1C75707C0A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342900</xdr:colOff>
      <xdr:row>3</xdr:row>
      <xdr:rowOff>479424</xdr:rowOff>
    </xdr:from>
    <xdr:to>
      <xdr:col>16</xdr:col>
      <xdr:colOff>196849</xdr:colOff>
      <xdr:row>12</xdr:row>
      <xdr:rowOff>50799</xdr:rowOff>
    </xdr:to>
    <xdr:graphicFrame macro="">
      <xdr:nvGraphicFramePr>
        <xdr:cNvPr id="4" name="Chart 3">
          <a:extLst>
            <a:ext uri="{FF2B5EF4-FFF2-40B4-BE49-F238E27FC236}">
              <a16:creationId xmlns:a16="http://schemas.microsoft.com/office/drawing/2014/main" id="{3FD10520-DCEB-4F17-9BD2-5F884F8A7B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282575</xdr:colOff>
      <xdr:row>3</xdr:row>
      <xdr:rowOff>371475</xdr:rowOff>
    </xdr:from>
    <xdr:to>
      <xdr:col>13</xdr:col>
      <xdr:colOff>587375</xdr:colOff>
      <xdr:row>10</xdr:row>
      <xdr:rowOff>117475</xdr:rowOff>
    </xdr:to>
    <xdr:graphicFrame macro="">
      <xdr:nvGraphicFramePr>
        <xdr:cNvPr id="2" name="Chart 1">
          <a:extLst>
            <a:ext uri="{FF2B5EF4-FFF2-40B4-BE49-F238E27FC236}">
              <a16:creationId xmlns:a16="http://schemas.microsoft.com/office/drawing/2014/main" id="{66B2698D-E9D0-4A5B-8EBA-B8C066549A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County%20-%20Type%20-%20Region%20Total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County%20-%20Type%20-%20Region%20Totals.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County%20-%20Type%20-%20Region%20Totals.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microsoft.com/office/2006/relationships/xlExternalLinkPath/xlPathMissing" Target="County%20-%20Type%20-%20Region%20Totals.xlsx" TargetMode="External"/><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Rob Maddrey" refreshedDate="43916.518338541668" createdVersion="6" refreshedVersion="6" minRefreshableVersion="3" recordCount="353">
  <cacheSource type="worksheet">
    <worksheetSource ref="A1:A354" sheet="Type Total" r:id="rId2"/>
  </cacheSource>
  <cacheFields count="1">
    <cacheField name="Type" numFmtId="0">
      <sharedItems count="51">
        <s v="agriculture "/>
        <s v="animals"/>
        <s v="arts"/>
        <s v="CDC"/>
        <s v="CDEC"/>
        <s v="chamber"/>
        <s v="children"/>
        <s v="civic"/>
        <s v="civic "/>
        <s v="community"/>
        <s v="community "/>
        <s v="community action"/>
        <s v="disabilities"/>
        <s v="disabilities "/>
        <s v="disaster"/>
        <s v="economic development"/>
        <s v="education"/>
        <s v="environment"/>
        <s v="faith"/>
        <s v="families"/>
        <s v="family"/>
        <s v="financial ed"/>
        <s v="food"/>
        <s v="food, housing"/>
        <s v="foundation"/>
        <s v="gardens"/>
        <s v="health"/>
        <s v="housing"/>
        <s v="job development"/>
        <s v="legal aid"/>
        <s v="literacy"/>
        <s v="literacy "/>
        <s v="media"/>
        <s v="mental health"/>
        <s v="museum"/>
        <s v="phy ed"/>
        <s v="poverty"/>
        <s v="public health"/>
        <s v="public safety"/>
        <s v="recreation"/>
        <s v="rehabilitation"/>
        <s v="science"/>
        <s v="seniors"/>
        <s v="substance abuse"/>
        <s v="thrift shop"/>
        <s v="trauma"/>
        <s v="united way"/>
        <s v="veterans"/>
        <s v="volunteers"/>
        <s v="women"/>
        <s v="Y'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Rob Maddrey" refreshedDate="43916.517423611112" createdVersion="6" refreshedVersion="6" minRefreshableVersion="3" recordCount="451">
  <cacheSource type="worksheet">
    <worksheetSource ref="A1:A452" sheet="County Total" r:id="rId2"/>
  </cacheSource>
  <cacheFields count="1">
    <cacheField name="County" numFmtId="0">
      <sharedItems count="77">
        <s v="Alamance"/>
        <s v="Alamance "/>
        <s v="Alleghany"/>
        <s v="Ashe"/>
        <s v="Avery"/>
        <s v="Beaufort"/>
        <s v="Bladen"/>
        <s v="Brunswick"/>
        <s v="Buncombe"/>
        <s v="Burke"/>
        <s v="Cabarrus"/>
        <s v="Cabarrus "/>
        <s v="Caldwell"/>
        <s v="Caldwell "/>
        <s v="Carteret"/>
        <s v="Catawba"/>
        <s v="Chatham"/>
        <s v="Cherokee"/>
        <s v="Clay"/>
        <s v="Cleveland"/>
        <s v="Columbus"/>
        <s v="Craven"/>
        <s v="Cumberland"/>
        <s v="Dare"/>
        <s v="Dare "/>
        <s v="Davidson"/>
        <s v="Davie"/>
        <s v="Duplin"/>
        <s v="Durham"/>
        <s v="Forsyth"/>
        <s v="Franklin"/>
        <s v="Gaston"/>
        <s v="Granville"/>
        <s v="Guilford"/>
        <s v="Halifax"/>
        <s v="Haywood"/>
        <s v="Henderson"/>
        <s v="Iredell"/>
        <s v="Jackson"/>
        <s v="Johnston"/>
        <s v="Lee"/>
        <s v="Lenoir"/>
        <s v="Lincoln"/>
        <s v="Macon"/>
        <s v="Madison"/>
        <s v="McDowell"/>
        <s v="Mecklenburg"/>
        <s v="Mitchell"/>
        <s v="Montgomery "/>
        <s v="Moore"/>
        <s v="Nash"/>
        <s v="New Hanover"/>
        <s v="Onslow"/>
        <s v="Onslwo"/>
        <s v="Orange"/>
        <s v="Pamlico"/>
        <s v="Pender"/>
        <s v="Pitt"/>
        <s v="Pitt "/>
        <s v="Polk"/>
        <s v="Randolph"/>
        <s v="Robeson"/>
        <s v="Rockingham"/>
        <s v="Rowan"/>
        <s v="Rutherford"/>
        <s v="Scotland"/>
        <s v="Stanly"/>
        <s v="All of NC "/>
        <s v="Transylvania"/>
        <s v="Tyrrell"/>
        <s v="Union"/>
        <s v="Wake"/>
        <s v="Wake "/>
        <s v="Warren"/>
        <s v="Watauga"/>
        <s v="Wayne"/>
        <s v="Yancey"/>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Rob Maddrey" refreshedDate="43916.517014351855" createdVersion="6" refreshedVersion="6" minRefreshableVersion="3" recordCount="439">
  <cacheSource type="worksheet">
    <worksheetSource ref="A1:A440" sheet="Region Total" r:id="rId2"/>
  </cacheSource>
  <cacheFields count="1">
    <cacheField name="Region" numFmtId="0">
      <sharedItems count="3">
        <s v="coast"/>
        <s v="mountains"/>
        <s v="piedmont"/>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Rob Maddrey" refreshedDate="43916.522325925929" createdVersion="6" refreshedVersion="6" minRefreshableVersion="3" recordCount="451">
  <cacheSource type="worksheet">
    <worksheetSource ref="A1:A452" sheet="County Total" r:id="rId2"/>
  </cacheSource>
  <cacheFields count="1">
    <cacheField name="County" numFmtId="0">
      <sharedItems count="77">
        <s v="Alamance"/>
        <s v="Alamance "/>
        <s v="Alleghany"/>
        <s v="Ashe"/>
        <s v="Avery"/>
        <s v="Beaufort"/>
        <s v="Bladen"/>
        <s v="Brunswick"/>
        <s v="Buncombe"/>
        <s v="Burke"/>
        <s v="Cabarrus"/>
        <s v="Cabarrus "/>
        <s v="Caldwell"/>
        <s v="Caldwell "/>
        <s v="Carteret"/>
        <s v="Catawba"/>
        <s v="Chatham"/>
        <s v="Cherokee"/>
        <s v="Clay"/>
        <s v="Cleveland"/>
        <s v="Columbus"/>
        <s v="Craven"/>
        <s v="Cumberland"/>
        <s v="Dare"/>
        <s v="Dare "/>
        <s v="Davidson"/>
        <s v="Davie"/>
        <s v="Duplin"/>
        <s v="Durham"/>
        <s v="Forsyth"/>
        <s v="Franklin"/>
        <s v="Gaston"/>
        <s v="Granville"/>
        <s v="Guilford"/>
        <s v="Halifax"/>
        <s v="Haywood"/>
        <s v="Henderson"/>
        <s v="Iredell"/>
        <s v="Jackson"/>
        <s v="Johnston"/>
        <s v="Lee"/>
        <s v="Lenoir"/>
        <s v="Lincoln"/>
        <s v="Macon"/>
        <s v="Madison"/>
        <s v="McDowell"/>
        <s v="Mecklenburg"/>
        <s v="Mitchell"/>
        <s v="Montgomery "/>
        <s v="Moore"/>
        <s v="Nash"/>
        <s v="New Hanover"/>
        <s v="Onslow"/>
        <s v="Onslwo"/>
        <s v="Orange"/>
        <s v="Pamlico"/>
        <s v="Pender"/>
        <s v="Pitt"/>
        <s v="Pitt "/>
        <s v="Polk"/>
        <s v="Randolph"/>
        <s v="Robeson"/>
        <s v="Rockingham"/>
        <s v="Rowan"/>
        <s v="Rutherford"/>
        <s v="Scotland"/>
        <s v="Stanly"/>
        <s v="All of NC "/>
        <s v="Transylvania"/>
        <s v="Tyrrell"/>
        <s v="Union"/>
        <s v="Wake"/>
        <s v="Wake "/>
        <s v="Warren"/>
        <s v="Watauga"/>
        <s v="Wayne"/>
        <s v="Yancey"/>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3">
  <r>
    <x v="0"/>
  </r>
  <r>
    <x v="0"/>
  </r>
  <r>
    <x v="0"/>
  </r>
  <r>
    <x v="0"/>
  </r>
  <r>
    <x v="1"/>
  </r>
  <r>
    <x v="1"/>
  </r>
  <r>
    <x v="1"/>
  </r>
  <r>
    <x v="1"/>
  </r>
  <r>
    <x v="1"/>
  </r>
  <r>
    <x v="1"/>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3"/>
  </r>
  <r>
    <x v="3"/>
  </r>
  <r>
    <x v="3"/>
  </r>
  <r>
    <x v="3"/>
  </r>
  <r>
    <x v="3"/>
  </r>
  <r>
    <x v="4"/>
  </r>
  <r>
    <x v="5"/>
  </r>
  <r>
    <x v="5"/>
  </r>
  <r>
    <x v="6"/>
  </r>
  <r>
    <x v="6"/>
  </r>
  <r>
    <x v="6"/>
  </r>
  <r>
    <x v="6"/>
  </r>
  <r>
    <x v="6"/>
  </r>
  <r>
    <x v="6"/>
  </r>
  <r>
    <x v="6"/>
  </r>
  <r>
    <x v="6"/>
  </r>
  <r>
    <x v="6"/>
  </r>
  <r>
    <x v="6"/>
  </r>
  <r>
    <x v="6"/>
  </r>
  <r>
    <x v="6"/>
  </r>
  <r>
    <x v="6"/>
  </r>
  <r>
    <x v="6"/>
  </r>
  <r>
    <x v="6"/>
  </r>
  <r>
    <x v="6"/>
  </r>
  <r>
    <x v="6"/>
  </r>
  <r>
    <x v="6"/>
  </r>
  <r>
    <x v="6"/>
  </r>
  <r>
    <x v="6"/>
  </r>
  <r>
    <x v="6"/>
  </r>
  <r>
    <x v="6"/>
  </r>
  <r>
    <x v="6"/>
  </r>
  <r>
    <x v="7"/>
  </r>
  <r>
    <x v="7"/>
  </r>
  <r>
    <x v="8"/>
  </r>
  <r>
    <x v="9"/>
  </r>
  <r>
    <x v="9"/>
  </r>
  <r>
    <x v="9"/>
  </r>
  <r>
    <x v="9"/>
  </r>
  <r>
    <x v="9"/>
  </r>
  <r>
    <x v="9"/>
  </r>
  <r>
    <x v="9"/>
  </r>
  <r>
    <x v="9"/>
  </r>
  <r>
    <x v="9"/>
  </r>
  <r>
    <x v="9"/>
  </r>
  <r>
    <x v="9"/>
  </r>
  <r>
    <x v="10"/>
  </r>
  <r>
    <x v="11"/>
  </r>
  <r>
    <x v="12"/>
  </r>
  <r>
    <x v="13"/>
  </r>
  <r>
    <x v="13"/>
  </r>
  <r>
    <x v="13"/>
  </r>
  <r>
    <x v="13"/>
  </r>
  <r>
    <x v="13"/>
  </r>
  <r>
    <x v="13"/>
  </r>
  <r>
    <x v="13"/>
  </r>
  <r>
    <x v="13"/>
  </r>
  <r>
    <x v="13"/>
  </r>
  <r>
    <x v="13"/>
  </r>
  <r>
    <x v="14"/>
  </r>
  <r>
    <x v="14"/>
  </r>
  <r>
    <x v="15"/>
  </r>
  <r>
    <x v="16"/>
  </r>
  <r>
    <x v="16"/>
  </r>
  <r>
    <x v="16"/>
  </r>
  <r>
    <x v="16"/>
  </r>
  <r>
    <x v="16"/>
  </r>
  <r>
    <x v="16"/>
  </r>
  <r>
    <x v="16"/>
  </r>
  <r>
    <x v="16"/>
  </r>
  <r>
    <x v="16"/>
  </r>
  <r>
    <x v="16"/>
  </r>
  <r>
    <x v="16"/>
  </r>
  <r>
    <x v="16"/>
  </r>
  <r>
    <x v="17"/>
  </r>
  <r>
    <x v="17"/>
  </r>
  <r>
    <x v="17"/>
  </r>
  <r>
    <x v="17"/>
  </r>
  <r>
    <x v="17"/>
  </r>
  <r>
    <x v="17"/>
  </r>
  <r>
    <x v="17"/>
  </r>
  <r>
    <x v="17"/>
  </r>
  <r>
    <x v="17"/>
  </r>
  <r>
    <x v="17"/>
  </r>
  <r>
    <x v="18"/>
  </r>
  <r>
    <x v="18"/>
  </r>
  <r>
    <x v="18"/>
  </r>
  <r>
    <x v="18"/>
  </r>
  <r>
    <x v="18"/>
  </r>
  <r>
    <x v="18"/>
  </r>
  <r>
    <x v="18"/>
  </r>
  <r>
    <x v="18"/>
  </r>
  <r>
    <x v="18"/>
  </r>
  <r>
    <x v="18"/>
  </r>
  <r>
    <x v="18"/>
  </r>
  <r>
    <x v="18"/>
  </r>
  <r>
    <x v="18"/>
  </r>
  <r>
    <x v="18"/>
  </r>
  <r>
    <x v="18"/>
  </r>
  <r>
    <x v="19"/>
  </r>
  <r>
    <x v="19"/>
  </r>
  <r>
    <x v="20"/>
  </r>
  <r>
    <x v="20"/>
  </r>
  <r>
    <x v="20"/>
  </r>
  <r>
    <x v="20"/>
  </r>
  <r>
    <x v="20"/>
  </r>
  <r>
    <x v="20"/>
  </r>
  <r>
    <x v="21"/>
  </r>
  <r>
    <x v="21"/>
  </r>
  <r>
    <x v="22"/>
  </r>
  <r>
    <x v="22"/>
  </r>
  <r>
    <x v="22"/>
  </r>
  <r>
    <x v="22"/>
  </r>
  <r>
    <x v="22"/>
  </r>
  <r>
    <x v="22"/>
  </r>
  <r>
    <x v="22"/>
  </r>
  <r>
    <x v="22"/>
  </r>
  <r>
    <x v="22"/>
  </r>
  <r>
    <x v="22"/>
  </r>
  <r>
    <x v="22"/>
  </r>
  <r>
    <x v="22"/>
  </r>
  <r>
    <x v="23"/>
  </r>
  <r>
    <x v="23"/>
  </r>
  <r>
    <x v="23"/>
  </r>
  <r>
    <x v="23"/>
  </r>
  <r>
    <x v="23"/>
  </r>
  <r>
    <x v="24"/>
  </r>
  <r>
    <x v="25"/>
  </r>
  <r>
    <x v="25"/>
  </r>
  <r>
    <x v="25"/>
  </r>
  <r>
    <x v="25"/>
  </r>
  <r>
    <x v="25"/>
  </r>
  <r>
    <x v="26"/>
  </r>
  <r>
    <x v="26"/>
  </r>
  <r>
    <x v="26"/>
  </r>
  <r>
    <x v="26"/>
  </r>
  <r>
    <x v="26"/>
  </r>
  <r>
    <x v="26"/>
  </r>
  <r>
    <x v="26"/>
  </r>
  <r>
    <x v="26"/>
  </r>
  <r>
    <x v="26"/>
  </r>
  <r>
    <x v="26"/>
  </r>
  <r>
    <x v="26"/>
  </r>
  <r>
    <x v="26"/>
  </r>
  <r>
    <x v="26"/>
  </r>
  <r>
    <x v="26"/>
  </r>
  <r>
    <x v="26"/>
  </r>
  <r>
    <x v="26"/>
  </r>
  <r>
    <x v="26"/>
  </r>
  <r>
    <x v="26"/>
  </r>
  <r>
    <x v="26"/>
  </r>
  <r>
    <x v="26"/>
  </r>
  <r>
    <x v="26"/>
  </r>
  <r>
    <x v="26"/>
  </r>
  <r>
    <x v="26"/>
  </r>
  <r>
    <x v="26"/>
  </r>
  <r>
    <x v="27"/>
  </r>
  <r>
    <x v="27"/>
  </r>
  <r>
    <x v="27"/>
  </r>
  <r>
    <x v="27"/>
  </r>
  <r>
    <x v="27"/>
  </r>
  <r>
    <x v="27"/>
  </r>
  <r>
    <x v="27"/>
  </r>
  <r>
    <x v="27"/>
  </r>
  <r>
    <x v="27"/>
  </r>
  <r>
    <x v="27"/>
  </r>
  <r>
    <x v="27"/>
  </r>
  <r>
    <x v="27"/>
  </r>
  <r>
    <x v="27"/>
  </r>
  <r>
    <x v="27"/>
  </r>
  <r>
    <x v="27"/>
  </r>
  <r>
    <x v="27"/>
  </r>
  <r>
    <x v="27"/>
  </r>
  <r>
    <x v="27"/>
  </r>
  <r>
    <x v="27"/>
  </r>
  <r>
    <x v="27"/>
  </r>
  <r>
    <x v="28"/>
  </r>
  <r>
    <x v="28"/>
  </r>
  <r>
    <x v="28"/>
  </r>
  <r>
    <x v="28"/>
  </r>
  <r>
    <x v="28"/>
  </r>
  <r>
    <x v="28"/>
  </r>
  <r>
    <x v="28"/>
  </r>
  <r>
    <x v="29"/>
  </r>
  <r>
    <x v="29"/>
  </r>
  <r>
    <x v="29"/>
  </r>
  <r>
    <x v="29"/>
  </r>
  <r>
    <x v="29"/>
  </r>
  <r>
    <x v="29"/>
  </r>
  <r>
    <x v="30"/>
  </r>
  <r>
    <x v="31"/>
  </r>
  <r>
    <x v="31"/>
  </r>
  <r>
    <x v="31"/>
  </r>
  <r>
    <x v="32"/>
  </r>
  <r>
    <x v="33"/>
  </r>
  <r>
    <x v="33"/>
  </r>
  <r>
    <x v="33"/>
  </r>
  <r>
    <x v="33"/>
  </r>
  <r>
    <x v="33"/>
  </r>
  <r>
    <x v="33"/>
  </r>
  <r>
    <x v="33"/>
  </r>
  <r>
    <x v="33"/>
  </r>
  <r>
    <x v="33"/>
  </r>
  <r>
    <x v="33"/>
  </r>
  <r>
    <x v="34"/>
  </r>
  <r>
    <x v="34"/>
  </r>
  <r>
    <x v="35"/>
  </r>
  <r>
    <x v="36"/>
  </r>
  <r>
    <x v="36"/>
  </r>
  <r>
    <x v="36"/>
  </r>
  <r>
    <x v="36"/>
  </r>
  <r>
    <x v="36"/>
  </r>
  <r>
    <x v="36"/>
  </r>
  <r>
    <x v="36"/>
  </r>
  <r>
    <x v="36"/>
  </r>
  <r>
    <x v="36"/>
  </r>
  <r>
    <x v="36"/>
  </r>
  <r>
    <x v="36"/>
  </r>
  <r>
    <x v="37"/>
  </r>
  <r>
    <x v="38"/>
  </r>
  <r>
    <x v="39"/>
  </r>
  <r>
    <x v="39"/>
  </r>
  <r>
    <x v="39"/>
  </r>
  <r>
    <x v="39"/>
  </r>
  <r>
    <x v="39"/>
  </r>
  <r>
    <x v="39"/>
  </r>
  <r>
    <x v="39"/>
  </r>
  <r>
    <x v="39"/>
  </r>
  <r>
    <x v="39"/>
  </r>
  <r>
    <x v="40"/>
  </r>
  <r>
    <x v="40"/>
  </r>
  <r>
    <x v="40"/>
  </r>
  <r>
    <x v="40"/>
  </r>
  <r>
    <x v="40"/>
  </r>
  <r>
    <x v="40"/>
  </r>
  <r>
    <x v="41"/>
  </r>
  <r>
    <x v="41"/>
  </r>
  <r>
    <x v="41"/>
  </r>
  <r>
    <x v="41"/>
  </r>
  <r>
    <x v="42"/>
  </r>
  <r>
    <x v="42"/>
  </r>
  <r>
    <x v="42"/>
  </r>
  <r>
    <x v="42"/>
  </r>
  <r>
    <x v="42"/>
  </r>
  <r>
    <x v="42"/>
  </r>
  <r>
    <x v="42"/>
  </r>
  <r>
    <x v="42"/>
  </r>
  <r>
    <x v="43"/>
  </r>
  <r>
    <x v="43"/>
  </r>
  <r>
    <x v="43"/>
  </r>
  <r>
    <x v="44"/>
  </r>
  <r>
    <x v="44"/>
  </r>
  <r>
    <x v="44"/>
  </r>
  <r>
    <x v="45"/>
  </r>
  <r>
    <x v="45"/>
  </r>
  <r>
    <x v="45"/>
  </r>
  <r>
    <x v="45"/>
  </r>
  <r>
    <x v="45"/>
  </r>
  <r>
    <x v="45"/>
  </r>
  <r>
    <x v="45"/>
  </r>
  <r>
    <x v="45"/>
  </r>
  <r>
    <x v="45"/>
  </r>
  <r>
    <x v="45"/>
  </r>
  <r>
    <x v="45"/>
  </r>
  <r>
    <x v="45"/>
  </r>
  <r>
    <x v="45"/>
  </r>
  <r>
    <x v="46"/>
  </r>
  <r>
    <x v="46"/>
  </r>
  <r>
    <x v="46"/>
  </r>
  <r>
    <x v="46"/>
  </r>
  <r>
    <x v="47"/>
  </r>
  <r>
    <x v="47"/>
  </r>
  <r>
    <x v="48"/>
  </r>
  <r>
    <x v="49"/>
  </r>
  <r>
    <x v="50"/>
  </r>
  <r>
    <x v="50"/>
  </r>
  <r>
    <x v="5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1">
  <r>
    <x v="0"/>
  </r>
  <r>
    <x v="0"/>
  </r>
  <r>
    <x v="0"/>
  </r>
  <r>
    <x v="0"/>
  </r>
  <r>
    <x v="1"/>
  </r>
  <r>
    <x v="2"/>
  </r>
  <r>
    <x v="3"/>
  </r>
  <r>
    <x v="3"/>
  </r>
  <r>
    <x v="4"/>
  </r>
  <r>
    <x v="4"/>
  </r>
  <r>
    <x v="5"/>
  </r>
  <r>
    <x v="6"/>
  </r>
  <r>
    <x v="7"/>
  </r>
  <r>
    <x v="7"/>
  </r>
  <r>
    <x v="7"/>
  </r>
  <r>
    <x v="7"/>
  </r>
  <r>
    <x v="7"/>
  </r>
  <r>
    <x v="7"/>
  </r>
  <r>
    <x v="7"/>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9"/>
  </r>
  <r>
    <x v="9"/>
  </r>
  <r>
    <x v="9"/>
  </r>
  <r>
    <x v="10"/>
  </r>
  <r>
    <x v="11"/>
  </r>
  <r>
    <x v="12"/>
  </r>
  <r>
    <x v="13"/>
  </r>
  <r>
    <x v="14"/>
  </r>
  <r>
    <x v="14"/>
  </r>
  <r>
    <x v="15"/>
  </r>
  <r>
    <x v="15"/>
  </r>
  <r>
    <x v="15"/>
  </r>
  <r>
    <x v="15"/>
  </r>
  <r>
    <x v="15"/>
  </r>
  <r>
    <x v="15"/>
  </r>
  <r>
    <x v="15"/>
  </r>
  <r>
    <x v="15"/>
  </r>
  <r>
    <x v="16"/>
  </r>
  <r>
    <x v="16"/>
  </r>
  <r>
    <x v="16"/>
  </r>
  <r>
    <x v="16"/>
  </r>
  <r>
    <x v="16"/>
  </r>
  <r>
    <x v="16"/>
  </r>
  <r>
    <x v="16"/>
  </r>
  <r>
    <x v="16"/>
  </r>
  <r>
    <x v="16"/>
  </r>
  <r>
    <x v="16"/>
  </r>
  <r>
    <x v="16"/>
  </r>
  <r>
    <x v="16"/>
  </r>
  <r>
    <x v="17"/>
  </r>
  <r>
    <x v="17"/>
  </r>
  <r>
    <x v="17"/>
  </r>
  <r>
    <x v="17"/>
  </r>
  <r>
    <x v="18"/>
  </r>
  <r>
    <x v="19"/>
  </r>
  <r>
    <x v="19"/>
  </r>
  <r>
    <x v="20"/>
  </r>
  <r>
    <x v="21"/>
  </r>
  <r>
    <x v="21"/>
  </r>
  <r>
    <x v="22"/>
  </r>
  <r>
    <x v="22"/>
  </r>
  <r>
    <x v="22"/>
  </r>
  <r>
    <x v="22"/>
  </r>
  <r>
    <x v="23"/>
  </r>
  <r>
    <x v="24"/>
  </r>
  <r>
    <x v="25"/>
  </r>
  <r>
    <x v="26"/>
  </r>
  <r>
    <x v="27"/>
  </r>
  <r>
    <x v="27"/>
  </r>
  <r>
    <x v="28"/>
  </r>
  <r>
    <x v="28"/>
  </r>
  <r>
    <x v="28"/>
  </r>
  <r>
    <x v="28"/>
  </r>
  <r>
    <x v="28"/>
  </r>
  <r>
    <x v="28"/>
  </r>
  <r>
    <x v="28"/>
  </r>
  <r>
    <x v="28"/>
  </r>
  <r>
    <x v="28"/>
  </r>
  <r>
    <x v="28"/>
  </r>
  <r>
    <x v="28"/>
  </r>
  <r>
    <x v="28"/>
  </r>
  <r>
    <x v="28"/>
  </r>
  <r>
    <x v="28"/>
  </r>
  <r>
    <x v="28"/>
  </r>
  <r>
    <x v="28"/>
  </r>
  <r>
    <x v="28"/>
  </r>
  <r>
    <x v="28"/>
  </r>
  <r>
    <x v="28"/>
  </r>
  <r>
    <x v="28"/>
  </r>
  <r>
    <x v="28"/>
  </r>
  <r>
    <x v="28"/>
  </r>
  <r>
    <x v="28"/>
  </r>
  <r>
    <x v="29"/>
  </r>
  <r>
    <x v="29"/>
  </r>
  <r>
    <x v="29"/>
  </r>
  <r>
    <x v="29"/>
  </r>
  <r>
    <x v="29"/>
  </r>
  <r>
    <x v="29"/>
  </r>
  <r>
    <x v="29"/>
  </r>
  <r>
    <x v="29"/>
  </r>
  <r>
    <x v="29"/>
  </r>
  <r>
    <x v="29"/>
  </r>
  <r>
    <x v="29"/>
  </r>
  <r>
    <x v="29"/>
  </r>
  <r>
    <x v="29"/>
  </r>
  <r>
    <x v="29"/>
  </r>
  <r>
    <x v="29"/>
  </r>
  <r>
    <x v="29"/>
  </r>
  <r>
    <x v="29"/>
  </r>
  <r>
    <x v="29"/>
  </r>
  <r>
    <x v="29"/>
  </r>
  <r>
    <x v="29"/>
  </r>
  <r>
    <x v="29"/>
  </r>
  <r>
    <x v="29"/>
  </r>
  <r>
    <x v="29"/>
  </r>
  <r>
    <x v="29"/>
  </r>
  <r>
    <x v="30"/>
  </r>
  <r>
    <x v="31"/>
  </r>
  <r>
    <x v="31"/>
  </r>
  <r>
    <x v="31"/>
  </r>
  <r>
    <x v="31"/>
  </r>
  <r>
    <x v="32"/>
  </r>
  <r>
    <x v="33"/>
  </r>
  <r>
    <x v="33"/>
  </r>
  <r>
    <x v="33"/>
  </r>
  <r>
    <x v="33"/>
  </r>
  <r>
    <x v="33"/>
  </r>
  <r>
    <x v="33"/>
  </r>
  <r>
    <x v="33"/>
  </r>
  <r>
    <x v="33"/>
  </r>
  <r>
    <x v="33"/>
  </r>
  <r>
    <x v="33"/>
  </r>
  <r>
    <x v="33"/>
  </r>
  <r>
    <x v="33"/>
  </r>
  <r>
    <x v="33"/>
  </r>
  <r>
    <x v="33"/>
  </r>
  <r>
    <x v="33"/>
  </r>
  <r>
    <x v="34"/>
  </r>
  <r>
    <x v="35"/>
  </r>
  <r>
    <x v="35"/>
  </r>
  <r>
    <x v="35"/>
  </r>
  <r>
    <x v="35"/>
  </r>
  <r>
    <x v="35"/>
  </r>
  <r>
    <x v="36"/>
  </r>
  <r>
    <x v="36"/>
  </r>
  <r>
    <x v="36"/>
  </r>
  <r>
    <x v="36"/>
  </r>
  <r>
    <x v="36"/>
  </r>
  <r>
    <x v="36"/>
  </r>
  <r>
    <x v="36"/>
  </r>
  <r>
    <x v="36"/>
  </r>
  <r>
    <x v="36"/>
  </r>
  <r>
    <x v="36"/>
  </r>
  <r>
    <x v="36"/>
  </r>
  <r>
    <x v="37"/>
  </r>
  <r>
    <x v="38"/>
  </r>
  <r>
    <x v="38"/>
  </r>
  <r>
    <x v="39"/>
  </r>
  <r>
    <x v="40"/>
  </r>
  <r>
    <x v="40"/>
  </r>
  <r>
    <x v="41"/>
  </r>
  <r>
    <x v="41"/>
  </r>
  <r>
    <x v="42"/>
  </r>
  <r>
    <x v="42"/>
  </r>
  <r>
    <x v="42"/>
  </r>
  <r>
    <x v="42"/>
  </r>
  <r>
    <x v="43"/>
  </r>
  <r>
    <x v="43"/>
  </r>
  <r>
    <x v="43"/>
  </r>
  <r>
    <x v="44"/>
  </r>
  <r>
    <x v="44"/>
  </r>
  <r>
    <x v="45"/>
  </r>
  <r>
    <x v="45"/>
  </r>
  <r>
    <x v="45"/>
  </r>
  <r>
    <x v="45"/>
  </r>
  <r>
    <x v="45"/>
  </r>
  <r>
    <x v="45"/>
  </r>
  <r>
    <x v="45"/>
  </r>
  <r>
    <x v="45"/>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7"/>
  </r>
  <r>
    <x v="47"/>
  </r>
  <r>
    <x v="47"/>
  </r>
  <r>
    <x v="47"/>
  </r>
  <r>
    <x v="48"/>
  </r>
  <r>
    <x v="49"/>
  </r>
  <r>
    <x v="49"/>
  </r>
  <r>
    <x v="50"/>
  </r>
  <r>
    <x v="50"/>
  </r>
  <r>
    <x v="51"/>
  </r>
  <r>
    <x v="51"/>
  </r>
  <r>
    <x v="51"/>
  </r>
  <r>
    <x v="51"/>
  </r>
  <r>
    <x v="51"/>
  </r>
  <r>
    <x v="51"/>
  </r>
  <r>
    <x v="51"/>
  </r>
  <r>
    <x v="51"/>
  </r>
  <r>
    <x v="51"/>
  </r>
  <r>
    <x v="51"/>
  </r>
  <r>
    <x v="51"/>
  </r>
  <r>
    <x v="51"/>
  </r>
  <r>
    <x v="51"/>
  </r>
  <r>
    <x v="51"/>
  </r>
  <r>
    <x v="51"/>
  </r>
  <r>
    <x v="51"/>
  </r>
  <r>
    <x v="51"/>
  </r>
  <r>
    <x v="51"/>
  </r>
  <r>
    <x v="51"/>
  </r>
  <r>
    <x v="51"/>
  </r>
  <r>
    <x v="51"/>
  </r>
  <r>
    <x v="51"/>
  </r>
  <r>
    <x v="51"/>
  </r>
  <r>
    <x v="51"/>
  </r>
  <r>
    <x v="51"/>
  </r>
  <r>
    <x v="52"/>
  </r>
  <r>
    <x v="52"/>
  </r>
  <r>
    <x v="52"/>
  </r>
  <r>
    <x v="52"/>
  </r>
  <r>
    <x v="52"/>
  </r>
  <r>
    <x v="53"/>
  </r>
  <r>
    <x v="54"/>
  </r>
  <r>
    <x v="54"/>
  </r>
  <r>
    <x v="54"/>
  </r>
  <r>
    <x v="54"/>
  </r>
  <r>
    <x v="54"/>
  </r>
  <r>
    <x v="54"/>
  </r>
  <r>
    <x v="54"/>
  </r>
  <r>
    <x v="54"/>
  </r>
  <r>
    <x v="54"/>
  </r>
  <r>
    <x v="54"/>
  </r>
  <r>
    <x v="54"/>
  </r>
  <r>
    <x v="54"/>
  </r>
  <r>
    <x v="54"/>
  </r>
  <r>
    <x v="54"/>
  </r>
  <r>
    <x v="55"/>
  </r>
  <r>
    <x v="55"/>
  </r>
  <r>
    <x v="56"/>
  </r>
  <r>
    <x v="56"/>
  </r>
  <r>
    <x v="57"/>
  </r>
  <r>
    <x v="57"/>
  </r>
  <r>
    <x v="57"/>
  </r>
  <r>
    <x v="57"/>
  </r>
  <r>
    <x v="57"/>
  </r>
  <r>
    <x v="57"/>
  </r>
  <r>
    <x v="57"/>
  </r>
  <r>
    <x v="57"/>
  </r>
  <r>
    <x v="58"/>
  </r>
  <r>
    <x v="58"/>
  </r>
  <r>
    <x v="59"/>
  </r>
  <r>
    <x v="59"/>
  </r>
  <r>
    <x v="59"/>
  </r>
  <r>
    <x v="59"/>
  </r>
  <r>
    <x v="60"/>
  </r>
  <r>
    <x v="60"/>
  </r>
  <r>
    <x v="61"/>
  </r>
  <r>
    <x v="61"/>
  </r>
  <r>
    <x v="62"/>
  </r>
  <r>
    <x v="62"/>
  </r>
  <r>
    <x v="62"/>
  </r>
  <r>
    <x v="62"/>
  </r>
  <r>
    <x v="63"/>
  </r>
  <r>
    <x v="63"/>
  </r>
  <r>
    <x v="63"/>
  </r>
  <r>
    <x v="64"/>
  </r>
  <r>
    <x v="64"/>
  </r>
  <r>
    <x v="64"/>
  </r>
  <r>
    <x v="64"/>
  </r>
  <r>
    <x v="64"/>
  </r>
  <r>
    <x v="64"/>
  </r>
  <r>
    <x v="64"/>
  </r>
  <r>
    <x v="64"/>
  </r>
  <r>
    <x v="65"/>
  </r>
  <r>
    <x v="66"/>
  </r>
  <r>
    <x v="66"/>
  </r>
  <r>
    <x v="67"/>
  </r>
  <r>
    <x v="67"/>
  </r>
  <r>
    <x v="67"/>
  </r>
  <r>
    <x v="67"/>
  </r>
  <r>
    <x v="67"/>
  </r>
  <r>
    <x v="67"/>
  </r>
  <r>
    <x v="67"/>
  </r>
  <r>
    <x v="67"/>
  </r>
  <r>
    <x v="67"/>
  </r>
  <r>
    <x v="67"/>
  </r>
  <r>
    <x v="67"/>
  </r>
  <r>
    <x v="67"/>
  </r>
  <r>
    <x v="68"/>
  </r>
  <r>
    <x v="68"/>
  </r>
  <r>
    <x v="68"/>
  </r>
  <r>
    <x v="68"/>
  </r>
  <r>
    <x v="69"/>
  </r>
  <r>
    <x v="70"/>
  </r>
  <r>
    <x v="70"/>
  </r>
  <r>
    <x v="70"/>
  </r>
  <r>
    <x v="70"/>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2"/>
  </r>
  <r>
    <x v="72"/>
  </r>
  <r>
    <x v="72"/>
  </r>
  <r>
    <x v="72"/>
  </r>
  <r>
    <x v="72"/>
  </r>
  <r>
    <x v="72"/>
  </r>
  <r>
    <x v="72"/>
  </r>
  <r>
    <x v="73"/>
  </r>
  <r>
    <x v="74"/>
  </r>
  <r>
    <x v="74"/>
  </r>
  <r>
    <x v="74"/>
  </r>
  <r>
    <x v="74"/>
  </r>
  <r>
    <x v="74"/>
  </r>
  <r>
    <x v="75"/>
  </r>
  <r>
    <x v="75"/>
  </r>
  <r>
    <x v="76"/>
  </r>
  <r>
    <x v="76"/>
  </r>
  <r>
    <x v="76"/>
  </r>
  <r>
    <x v="76"/>
  </r>
  <r>
    <x v="76"/>
  </r>
  <r>
    <x v="76"/>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9">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1">
  <r>
    <x v="0"/>
  </r>
  <r>
    <x v="0"/>
  </r>
  <r>
    <x v="0"/>
  </r>
  <r>
    <x v="0"/>
  </r>
  <r>
    <x v="1"/>
  </r>
  <r>
    <x v="2"/>
  </r>
  <r>
    <x v="3"/>
  </r>
  <r>
    <x v="3"/>
  </r>
  <r>
    <x v="4"/>
  </r>
  <r>
    <x v="4"/>
  </r>
  <r>
    <x v="5"/>
  </r>
  <r>
    <x v="6"/>
  </r>
  <r>
    <x v="7"/>
  </r>
  <r>
    <x v="7"/>
  </r>
  <r>
    <x v="7"/>
  </r>
  <r>
    <x v="7"/>
  </r>
  <r>
    <x v="7"/>
  </r>
  <r>
    <x v="7"/>
  </r>
  <r>
    <x v="7"/>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8"/>
  </r>
  <r>
    <x v="9"/>
  </r>
  <r>
    <x v="9"/>
  </r>
  <r>
    <x v="9"/>
  </r>
  <r>
    <x v="10"/>
  </r>
  <r>
    <x v="11"/>
  </r>
  <r>
    <x v="12"/>
  </r>
  <r>
    <x v="13"/>
  </r>
  <r>
    <x v="14"/>
  </r>
  <r>
    <x v="14"/>
  </r>
  <r>
    <x v="15"/>
  </r>
  <r>
    <x v="15"/>
  </r>
  <r>
    <x v="15"/>
  </r>
  <r>
    <x v="15"/>
  </r>
  <r>
    <x v="15"/>
  </r>
  <r>
    <x v="15"/>
  </r>
  <r>
    <x v="15"/>
  </r>
  <r>
    <x v="15"/>
  </r>
  <r>
    <x v="16"/>
  </r>
  <r>
    <x v="16"/>
  </r>
  <r>
    <x v="16"/>
  </r>
  <r>
    <x v="16"/>
  </r>
  <r>
    <x v="16"/>
  </r>
  <r>
    <x v="16"/>
  </r>
  <r>
    <x v="16"/>
  </r>
  <r>
    <x v="16"/>
  </r>
  <r>
    <x v="16"/>
  </r>
  <r>
    <x v="16"/>
  </r>
  <r>
    <x v="16"/>
  </r>
  <r>
    <x v="16"/>
  </r>
  <r>
    <x v="17"/>
  </r>
  <r>
    <x v="17"/>
  </r>
  <r>
    <x v="17"/>
  </r>
  <r>
    <x v="17"/>
  </r>
  <r>
    <x v="18"/>
  </r>
  <r>
    <x v="19"/>
  </r>
  <r>
    <x v="19"/>
  </r>
  <r>
    <x v="20"/>
  </r>
  <r>
    <x v="21"/>
  </r>
  <r>
    <x v="21"/>
  </r>
  <r>
    <x v="22"/>
  </r>
  <r>
    <x v="22"/>
  </r>
  <r>
    <x v="22"/>
  </r>
  <r>
    <x v="22"/>
  </r>
  <r>
    <x v="23"/>
  </r>
  <r>
    <x v="24"/>
  </r>
  <r>
    <x v="25"/>
  </r>
  <r>
    <x v="26"/>
  </r>
  <r>
    <x v="27"/>
  </r>
  <r>
    <x v="27"/>
  </r>
  <r>
    <x v="28"/>
  </r>
  <r>
    <x v="28"/>
  </r>
  <r>
    <x v="28"/>
  </r>
  <r>
    <x v="28"/>
  </r>
  <r>
    <x v="28"/>
  </r>
  <r>
    <x v="28"/>
  </r>
  <r>
    <x v="28"/>
  </r>
  <r>
    <x v="28"/>
  </r>
  <r>
    <x v="28"/>
  </r>
  <r>
    <x v="28"/>
  </r>
  <r>
    <x v="28"/>
  </r>
  <r>
    <x v="28"/>
  </r>
  <r>
    <x v="28"/>
  </r>
  <r>
    <x v="28"/>
  </r>
  <r>
    <x v="28"/>
  </r>
  <r>
    <x v="28"/>
  </r>
  <r>
    <x v="28"/>
  </r>
  <r>
    <x v="28"/>
  </r>
  <r>
    <x v="28"/>
  </r>
  <r>
    <x v="28"/>
  </r>
  <r>
    <x v="28"/>
  </r>
  <r>
    <x v="28"/>
  </r>
  <r>
    <x v="28"/>
  </r>
  <r>
    <x v="29"/>
  </r>
  <r>
    <x v="29"/>
  </r>
  <r>
    <x v="29"/>
  </r>
  <r>
    <x v="29"/>
  </r>
  <r>
    <x v="29"/>
  </r>
  <r>
    <x v="29"/>
  </r>
  <r>
    <x v="29"/>
  </r>
  <r>
    <x v="29"/>
  </r>
  <r>
    <x v="29"/>
  </r>
  <r>
    <x v="29"/>
  </r>
  <r>
    <x v="29"/>
  </r>
  <r>
    <x v="29"/>
  </r>
  <r>
    <x v="29"/>
  </r>
  <r>
    <x v="29"/>
  </r>
  <r>
    <x v="29"/>
  </r>
  <r>
    <x v="29"/>
  </r>
  <r>
    <x v="29"/>
  </r>
  <r>
    <x v="29"/>
  </r>
  <r>
    <x v="29"/>
  </r>
  <r>
    <x v="29"/>
  </r>
  <r>
    <x v="29"/>
  </r>
  <r>
    <x v="29"/>
  </r>
  <r>
    <x v="29"/>
  </r>
  <r>
    <x v="29"/>
  </r>
  <r>
    <x v="30"/>
  </r>
  <r>
    <x v="31"/>
  </r>
  <r>
    <x v="31"/>
  </r>
  <r>
    <x v="31"/>
  </r>
  <r>
    <x v="31"/>
  </r>
  <r>
    <x v="32"/>
  </r>
  <r>
    <x v="33"/>
  </r>
  <r>
    <x v="33"/>
  </r>
  <r>
    <x v="33"/>
  </r>
  <r>
    <x v="33"/>
  </r>
  <r>
    <x v="33"/>
  </r>
  <r>
    <x v="33"/>
  </r>
  <r>
    <x v="33"/>
  </r>
  <r>
    <x v="33"/>
  </r>
  <r>
    <x v="33"/>
  </r>
  <r>
    <x v="33"/>
  </r>
  <r>
    <x v="33"/>
  </r>
  <r>
    <x v="33"/>
  </r>
  <r>
    <x v="33"/>
  </r>
  <r>
    <x v="33"/>
  </r>
  <r>
    <x v="33"/>
  </r>
  <r>
    <x v="34"/>
  </r>
  <r>
    <x v="35"/>
  </r>
  <r>
    <x v="35"/>
  </r>
  <r>
    <x v="35"/>
  </r>
  <r>
    <x v="35"/>
  </r>
  <r>
    <x v="35"/>
  </r>
  <r>
    <x v="36"/>
  </r>
  <r>
    <x v="36"/>
  </r>
  <r>
    <x v="36"/>
  </r>
  <r>
    <x v="36"/>
  </r>
  <r>
    <x v="36"/>
  </r>
  <r>
    <x v="36"/>
  </r>
  <r>
    <x v="36"/>
  </r>
  <r>
    <x v="36"/>
  </r>
  <r>
    <x v="36"/>
  </r>
  <r>
    <x v="36"/>
  </r>
  <r>
    <x v="36"/>
  </r>
  <r>
    <x v="37"/>
  </r>
  <r>
    <x v="38"/>
  </r>
  <r>
    <x v="38"/>
  </r>
  <r>
    <x v="39"/>
  </r>
  <r>
    <x v="40"/>
  </r>
  <r>
    <x v="40"/>
  </r>
  <r>
    <x v="41"/>
  </r>
  <r>
    <x v="41"/>
  </r>
  <r>
    <x v="42"/>
  </r>
  <r>
    <x v="42"/>
  </r>
  <r>
    <x v="42"/>
  </r>
  <r>
    <x v="42"/>
  </r>
  <r>
    <x v="43"/>
  </r>
  <r>
    <x v="43"/>
  </r>
  <r>
    <x v="43"/>
  </r>
  <r>
    <x v="44"/>
  </r>
  <r>
    <x v="44"/>
  </r>
  <r>
    <x v="45"/>
  </r>
  <r>
    <x v="45"/>
  </r>
  <r>
    <x v="45"/>
  </r>
  <r>
    <x v="45"/>
  </r>
  <r>
    <x v="45"/>
  </r>
  <r>
    <x v="45"/>
  </r>
  <r>
    <x v="45"/>
  </r>
  <r>
    <x v="45"/>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6"/>
  </r>
  <r>
    <x v="47"/>
  </r>
  <r>
    <x v="47"/>
  </r>
  <r>
    <x v="47"/>
  </r>
  <r>
    <x v="47"/>
  </r>
  <r>
    <x v="48"/>
  </r>
  <r>
    <x v="49"/>
  </r>
  <r>
    <x v="49"/>
  </r>
  <r>
    <x v="50"/>
  </r>
  <r>
    <x v="50"/>
  </r>
  <r>
    <x v="51"/>
  </r>
  <r>
    <x v="51"/>
  </r>
  <r>
    <x v="51"/>
  </r>
  <r>
    <x v="51"/>
  </r>
  <r>
    <x v="51"/>
  </r>
  <r>
    <x v="51"/>
  </r>
  <r>
    <x v="51"/>
  </r>
  <r>
    <x v="51"/>
  </r>
  <r>
    <x v="51"/>
  </r>
  <r>
    <x v="51"/>
  </r>
  <r>
    <x v="51"/>
  </r>
  <r>
    <x v="51"/>
  </r>
  <r>
    <x v="51"/>
  </r>
  <r>
    <x v="51"/>
  </r>
  <r>
    <x v="51"/>
  </r>
  <r>
    <x v="51"/>
  </r>
  <r>
    <x v="51"/>
  </r>
  <r>
    <x v="51"/>
  </r>
  <r>
    <x v="51"/>
  </r>
  <r>
    <x v="51"/>
  </r>
  <r>
    <x v="51"/>
  </r>
  <r>
    <x v="51"/>
  </r>
  <r>
    <x v="51"/>
  </r>
  <r>
    <x v="51"/>
  </r>
  <r>
    <x v="51"/>
  </r>
  <r>
    <x v="52"/>
  </r>
  <r>
    <x v="52"/>
  </r>
  <r>
    <x v="52"/>
  </r>
  <r>
    <x v="52"/>
  </r>
  <r>
    <x v="52"/>
  </r>
  <r>
    <x v="53"/>
  </r>
  <r>
    <x v="54"/>
  </r>
  <r>
    <x v="54"/>
  </r>
  <r>
    <x v="54"/>
  </r>
  <r>
    <x v="54"/>
  </r>
  <r>
    <x v="54"/>
  </r>
  <r>
    <x v="54"/>
  </r>
  <r>
    <x v="54"/>
  </r>
  <r>
    <x v="54"/>
  </r>
  <r>
    <x v="54"/>
  </r>
  <r>
    <x v="54"/>
  </r>
  <r>
    <x v="54"/>
  </r>
  <r>
    <x v="54"/>
  </r>
  <r>
    <x v="54"/>
  </r>
  <r>
    <x v="54"/>
  </r>
  <r>
    <x v="55"/>
  </r>
  <r>
    <x v="55"/>
  </r>
  <r>
    <x v="56"/>
  </r>
  <r>
    <x v="56"/>
  </r>
  <r>
    <x v="57"/>
  </r>
  <r>
    <x v="57"/>
  </r>
  <r>
    <x v="57"/>
  </r>
  <r>
    <x v="57"/>
  </r>
  <r>
    <x v="57"/>
  </r>
  <r>
    <x v="57"/>
  </r>
  <r>
    <x v="57"/>
  </r>
  <r>
    <x v="57"/>
  </r>
  <r>
    <x v="58"/>
  </r>
  <r>
    <x v="58"/>
  </r>
  <r>
    <x v="59"/>
  </r>
  <r>
    <x v="59"/>
  </r>
  <r>
    <x v="59"/>
  </r>
  <r>
    <x v="59"/>
  </r>
  <r>
    <x v="60"/>
  </r>
  <r>
    <x v="60"/>
  </r>
  <r>
    <x v="61"/>
  </r>
  <r>
    <x v="61"/>
  </r>
  <r>
    <x v="62"/>
  </r>
  <r>
    <x v="62"/>
  </r>
  <r>
    <x v="62"/>
  </r>
  <r>
    <x v="62"/>
  </r>
  <r>
    <x v="63"/>
  </r>
  <r>
    <x v="63"/>
  </r>
  <r>
    <x v="63"/>
  </r>
  <r>
    <x v="64"/>
  </r>
  <r>
    <x v="64"/>
  </r>
  <r>
    <x v="64"/>
  </r>
  <r>
    <x v="64"/>
  </r>
  <r>
    <x v="64"/>
  </r>
  <r>
    <x v="64"/>
  </r>
  <r>
    <x v="64"/>
  </r>
  <r>
    <x v="64"/>
  </r>
  <r>
    <x v="65"/>
  </r>
  <r>
    <x v="66"/>
  </r>
  <r>
    <x v="66"/>
  </r>
  <r>
    <x v="67"/>
  </r>
  <r>
    <x v="67"/>
  </r>
  <r>
    <x v="67"/>
  </r>
  <r>
    <x v="67"/>
  </r>
  <r>
    <x v="67"/>
  </r>
  <r>
    <x v="67"/>
  </r>
  <r>
    <x v="67"/>
  </r>
  <r>
    <x v="67"/>
  </r>
  <r>
    <x v="67"/>
  </r>
  <r>
    <x v="67"/>
  </r>
  <r>
    <x v="67"/>
  </r>
  <r>
    <x v="67"/>
  </r>
  <r>
    <x v="68"/>
  </r>
  <r>
    <x v="68"/>
  </r>
  <r>
    <x v="68"/>
  </r>
  <r>
    <x v="68"/>
  </r>
  <r>
    <x v="69"/>
  </r>
  <r>
    <x v="70"/>
  </r>
  <r>
    <x v="70"/>
  </r>
  <r>
    <x v="70"/>
  </r>
  <r>
    <x v="70"/>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1"/>
  </r>
  <r>
    <x v="72"/>
  </r>
  <r>
    <x v="72"/>
  </r>
  <r>
    <x v="72"/>
  </r>
  <r>
    <x v="72"/>
  </r>
  <r>
    <x v="72"/>
  </r>
  <r>
    <x v="72"/>
  </r>
  <r>
    <x v="72"/>
  </r>
  <r>
    <x v="73"/>
  </r>
  <r>
    <x v="74"/>
  </r>
  <r>
    <x v="74"/>
  </r>
  <r>
    <x v="74"/>
  </r>
  <r>
    <x v="74"/>
  </r>
  <r>
    <x v="74"/>
  </r>
  <r>
    <x v="75"/>
  </r>
  <r>
    <x v="75"/>
  </r>
  <r>
    <x v="76"/>
  </r>
  <r>
    <x v="76"/>
  </r>
  <r>
    <x v="76"/>
  </r>
  <r>
    <x v="76"/>
  </r>
  <r>
    <x v="76"/>
  </r>
  <r>
    <x v="7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PivotTable2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B15" firstHeaderRow="1" firstDataRow="1" firstDataCol="1"/>
  <pivotFields count="1">
    <pivotField axis="axisRow" dataField="1" showAll="0" measureFilter="1" sortType="ascending">
      <items count="78">
        <item x="0"/>
        <item x="1"/>
        <item x="67"/>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8"/>
        <item x="69"/>
        <item x="70"/>
        <item x="71"/>
        <item x="72"/>
        <item x="73"/>
        <item x="74"/>
        <item x="75"/>
        <item x="76"/>
        <item t="default"/>
      </items>
    </pivotField>
  </pivotFields>
  <rowFields count="1">
    <field x="0"/>
  </rowFields>
  <rowItems count="11">
    <i>
      <x v="2"/>
    </i>
    <i>
      <x v="9"/>
    </i>
    <i>
      <x v="17"/>
    </i>
    <i>
      <x v="29"/>
    </i>
    <i>
      <x v="30"/>
    </i>
    <i>
      <x v="34"/>
    </i>
    <i>
      <x v="47"/>
    </i>
    <i>
      <x v="52"/>
    </i>
    <i>
      <x v="55"/>
    </i>
    <i>
      <x v="71"/>
    </i>
    <i t="grand">
      <x/>
    </i>
  </rowItems>
  <colItems count="1">
    <i/>
  </colItems>
  <dataFields count="1">
    <dataField name="% of County" fld="0" subtotal="count" showDataAs="percentOfTotal" baseField="0" baseItem="0" numFmtId="10"/>
  </dataFields>
  <formats count="3">
    <format dxfId="10">
      <pivotArea collapsedLevelsAreSubtotals="1" fieldPosition="0">
        <references count="1">
          <reference field="0" count="1">
            <x v="71"/>
          </reference>
        </references>
      </pivotArea>
    </format>
    <format dxfId="9">
      <pivotArea dataOnly="0" labelOnly="1" fieldPosition="0">
        <references count="1">
          <reference field="0" count="1">
            <x v="71"/>
          </reference>
        </references>
      </pivotArea>
    </format>
    <format dxfId="8">
      <pivotArea dataOnly="0" labelOnly="1" outline="0" axis="axisValues" fieldPosition="0"/>
    </format>
  </formats>
  <pivotTableStyleInfo name="PivotStyleLight16" showRowHeaders="1" showColHeaders="1" showRowStripes="0" showColStripes="0" showLastColumn="1"/>
  <filters count="1">
    <filter fld="0"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25"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B8" firstHeaderRow="1" firstDataRow="1" firstDataCol="1"/>
  <pivotFields count="1">
    <pivotField axis="axisRow" dataField="1" showAll="0">
      <items count="4">
        <item x="0"/>
        <item x="1"/>
        <item x="2"/>
        <item t="default"/>
      </items>
    </pivotField>
  </pivotFields>
  <rowFields count="1">
    <field x="0"/>
  </rowFields>
  <rowItems count="4">
    <i>
      <x/>
    </i>
    <i>
      <x v="1"/>
    </i>
    <i>
      <x v="2"/>
    </i>
    <i t="grand">
      <x/>
    </i>
  </rowItems>
  <colItems count="1">
    <i/>
  </colItems>
  <dataFields count="1">
    <dataField name="% of Region" fld="0" subtotal="count" showDataAs="percentOfTotal" baseField="0" baseItem="0" numFmtId="10"/>
  </dataFields>
  <formats count="4">
    <format dxfId="7">
      <pivotArea collapsedLevelsAreSubtotals="1" fieldPosition="0">
        <references count="1">
          <reference field="0" count="0"/>
        </references>
      </pivotArea>
    </format>
    <format dxfId="6">
      <pivotArea collapsedLevelsAreSubtotals="1" fieldPosition="0">
        <references count="1">
          <reference field="0" count="1">
            <x v="2"/>
          </reference>
        </references>
      </pivotArea>
    </format>
    <format dxfId="5">
      <pivotArea dataOnly="0" labelOnly="1" fieldPosition="0">
        <references count="1">
          <reference field="0" count="1">
            <x v="2"/>
          </reference>
        </references>
      </pivotArea>
    </format>
    <format dxfId="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2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B15" firstHeaderRow="1" firstDataRow="1" firstDataCol="1"/>
  <pivotFields count="1">
    <pivotField axis="axisRow" dataField="1" showAll="0" measureFilter="1">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t="default"/>
      </items>
    </pivotField>
  </pivotFields>
  <rowFields count="1">
    <field x="0"/>
  </rowFields>
  <rowItems count="11">
    <i>
      <x v="2"/>
    </i>
    <i>
      <x v="6"/>
    </i>
    <i>
      <x v="9"/>
    </i>
    <i>
      <x v="16"/>
    </i>
    <i>
      <x v="18"/>
    </i>
    <i>
      <x v="22"/>
    </i>
    <i>
      <x v="26"/>
    </i>
    <i>
      <x v="27"/>
    </i>
    <i>
      <x v="36"/>
    </i>
    <i>
      <x v="45"/>
    </i>
    <i t="grand">
      <x/>
    </i>
  </rowItems>
  <colItems count="1">
    <i/>
  </colItems>
  <dataFields count="1">
    <dataField name="% of Type" fld="0" subtotal="count" showDataAs="percentOfTotal" baseField="0" baseItem="2" numFmtId="10"/>
  </dataFields>
  <formats count="2">
    <format dxfId="3">
      <pivotArea dataOnly="0" fieldPosition="0">
        <references count="1">
          <reference field="0" count="1">
            <x v="2"/>
          </reference>
        </references>
      </pivotArea>
    </format>
    <format dxfId="2">
      <pivotArea dataOnly="0" labelOnly="1" outline="0" axis="axisValues" fieldPosition="0"/>
    </format>
  </formats>
  <pivotTableStyleInfo name="PivotStyleLight16" showRowHeaders="1" showColHeaders="1" showRowStripes="0" showColStripes="0" showLastColumn="1"/>
  <filters count="1">
    <filter fld="0"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26"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B82" firstHeaderRow="1" firstDataRow="1" firstDataCol="1"/>
  <pivotFields count="1">
    <pivotField axis="axisRow" dataField="1" showAll="0">
      <items count="78">
        <item x="0"/>
        <item x="1"/>
        <item x="67"/>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8"/>
        <item x="69"/>
        <item x="70"/>
        <item x="71"/>
        <item x="72"/>
        <item x="73"/>
        <item x="74"/>
        <item x="75"/>
        <item x="76"/>
        <item t="default"/>
      </items>
    </pivotField>
  </pivotFields>
  <rowFields count="1">
    <field x="0"/>
  </rowFields>
  <rowItems count="7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t="grand">
      <x/>
    </i>
  </rowItems>
  <colItems count="1">
    <i/>
  </colItems>
  <dataFields count="1">
    <dataField name="Count of County" fld="0" subtotal="count" baseField="0" baseItem="0"/>
  </dataFields>
  <formats count="1">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cnonprofits.org/"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ivotTable" Target="../pivotTables/pivotTable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alisa.ashe@kidsplacecac.org" TargetMode="External"/><Relationship Id="rId1" Type="http://schemas.openxmlformats.org/officeDocument/2006/relationships/hyperlink" Target="mailto:kjackson@cwcrr.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0"/>
  <sheetViews>
    <sheetView tabSelected="1" workbookViewId="0">
      <selection activeCell="H6" sqref="H6"/>
    </sheetView>
  </sheetViews>
  <sheetFormatPr defaultRowHeight="15" x14ac:dyDescent="0.25"/>
  <cols>
    <col min="2" max="2" width="39.5703125" style="57" customWidth="1"/>
  </cols>
  <sheetData>
    <row r="2" spans="2:2" ht="21" x14ac:dyDescent="0.35">
      <c r="B2" s="60" t="s">
        <v>0</v>
      </c>
    </row>
    <row r="4" spans="2:2" x14ac:dyDescent="0.25">
      <c r="B4" s="59" t="s">
        <v>1</v>
      </c>
    </row>
    <row r="5" spans="2:2" x14ac:dyDescent="0.25">
      <c r="B5" s="59" t="s">
        <v>2</v>
      </c>
    </row>
    <row r="7" spans="2:2" x14ac:dyDescent="0.25">
      <c r="B7" s="57" t="s">
        <v>3</v>
      </c>
    </row>
    <row r="8" spans="2:2" x14ac:dyDescent="0.25">
      <c r="B8" s="57" t="s">
        <v>4</v>
      </c>
    </row>
    <row r="10" spans="2:2" x14ac:dyDescent="0.25">
      <c r="B10" s="61" t="s">
        <v>5</v>
      </c>
    </row>
    <row r="19" spans="2:2" x14ac:dyDescent="0.25">
      <c r="B19" s="57" t="s">
        <v>6</v>
      </c>
    </row>
    <row r="20" spans="2:2" x14ac:dyDescent="0.25">
      <c r="B20" s="58" t="s">
        <v>7</v>
      </c>
    </row>
  </sheetData>
  <hyperlinks>
    <hyperlink ref="B20"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activeCell="D4" sqref="D4"/>
    </sheetView>
  </sheetViews>
  <sheetFormatPr defaultRowHeight="15" x14ac:dyDescent="0.25"/>
  <cols>
    <col min="1" max="1" width="16.28515625" customWidth="1"/>
  </cols>
  <sheetData>
    <row r="1" spans="1:4" s="49" customFormat="1" ht="24.95" customHeight="1" x14ac:dyDescent="0.25">
      <c r="A1" s="49" t="s">
        <v>158</v>
      </c>
    </row>
    <row r="2" spans="1:4" s="16" customFormat="1" x14ac:dyDescent="0.25">
      <c r="A2" s="33" t="s">
        <v>10</v>
      </c>
      <c r="B2" s="25"/>
      <c r="C2" s="25"/>
    </row>
    <row r="4" spans="1:4" ht="30" x14ac:dyDescent="0.25">
      <c r="A4" s="5" t="s">
        <v>145</v>
      </c>
      <c r="B4" s="41" t="s">
        <v>159</v>
      </c>
      <c r="C4" s="5"/>
      <c r="D4" s="56" t="s">
        <v>9</v>
      </c>
    </row>
    <row r="5" spans="1:4" x14ac:dyDescent="0.25">
      <c r="A5" s="6" t="s">
        <v>160</v>
      </c>
      <c r="B5" s="39">
        <v>0.17995444191343962</v>
      </c>
    </row>
    <row r="6" spans="1:4" x14ac:dyDescent="0.25">
      <c r="A6" s="6" t="s">
        <v>161</v>
      </c>
      <c r="B6" s="39">
        <v>0.25512528473804102</v>
      </c>
    </row>
    <row r="7" spans="1:4" x14ac:dyDescent="0.25">
      <c r="A7" s="36" t="s">
        <v>162</v>
      </c>
      <c r="B7" s="40">
        <v>0.56492027334851935</v>
      </c>
    </row>
    <row r="8" spans="1:4" x14ac:dyDescent="0.25">
      <c r="A8" s="6" t="s">
        <v>157</v>
      </c>
      <c r="B8" s="38">
        <v>1</v>
      </c>
    </row>
  </sheetData>
  <pageMargins left="0.7" right="0.7" top="0.75" bottom="0.75" header="0.3" footer="0.3"/>
  <pageSetup scale="87" fitToHeight="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election activeCell="D4" sqref="D4"/>
    </sheetView>
  </sheetViews>
  <sheetFormatPr defaultRowHeight="15" x14ac:dyDescent="0.25"/>
  <cols>
    <col min="1" max="1" width="16.28515625" customWidth="1"/>
  </cols>
  <sheetData>
    <row r="1" spans="1:4" s="16" customFormat="1" ht="24.95" customHeight="1" x14ac:dyDescent="0.25">
      <c r="A1" s="49" t="s">
        <v>163</v>
      </c>
    </row>
    <row r="2" spans="1:4" s="16" customFormat="1" x14ac:dyDescent="0.25">
      <c r="A2" s="33" t="s">
        <v>10</v>
      </c>
      <c r="B2" s="25"/>
      <c r="C2" s="25"/>
    </row>
    <row r="4" spans="1:4" ht="30" x14ac:dyDescent="0.25">
      <c r="A4" s="5" t="s">
        <v>145</v>
      </c>
      <c r="B4" s="41" t="s">
        <v>164</v>
      </c>
      <c r="D4" s="56" t="s">
        <v>9</v>
      </c>
    </row>
    <row r="5" spans="1:4" x14ac:dyDescent="0.25">
      <c r="A5" s="36" t="s">
        <v>165</v>
      </c>
      <c r="B5" s="37">
        <v>0.3155339805825243</v>
      </c>
    </row>
    <row r="6" spans="1:4" x14ac:dyDescent="0.25">
      <c r="A6" s="6" t="s">
        <v>166</v>
      </c>
      <c r="B6" s="38">
        <v>0.11165048543689321</v>
      </c>
    </row>
    <row r="7" spans="1:4" x14ac:dyDescent="0.25">
      <c r="A7" s="6" t="s">
        <v>167</v>
      </c>
      <c r="B7" s="38">
        <v>5.3398058252427182E-2</v>
      </c>
    </row>
    <row r="8" spans="1:4" x14ac:dyDescent="0.25">
      <c r="A8" s="6" t="s">
        <v>168</v>
      </c>
      <c r="B8" s="38">
        <v>5.8252427184466021E-2</v>
      </c>
    </row>
    <row r="9" spans="1:4" x14ac:dyDescent="0.25">
      <c r="A9" s="6" t="s">
        <v>169</v>
      </c>
      <c r="B9" s="38">
        <v>7.281553398058252E-2</v>
      </c>
    </row>
    <row r="10" spans="1:4" x14ac:dyDescent="0.25">
      <c r="A10" s="6" t="s">
        <v>170</v>
      </c>
      <c r="B10" s="38">
        <v>5.8252427184466021E-2</v>
      </c>
    </row>
    <row r="11" spans="1:4" x14ac:dyDescent="0.25">
      <c r="A11" s="6" t="s">
        <v>171</v>
      </c>
      <c r="B11" s="38">
        <v>0.11650485436893204</v>
      </c>
    </row>
    <row r="12" spans="1:4" x14ac:dyDescent="0.25">
      <c r="A12" s="6" t="s">
        <v>172</v>
      </c>
      <c r="B12" s="38">
        <v>9.7087378640776698E-2</v>
      </c>
    </row>
    <row r="13" spans="1:4" x14ac:dyDescent="0.25">
      <c r="A13" s="6" t="s">
        <v>173</v>
      </c>
      <c r="B13" s="38">
        <v>5.3398058252427182E-2</v>
      </c>
    </row>
    <row r="14" spans="1:4" x14ac:dyDescent="0.25">
      <c r="A14" s="6" t="s">
        <v>174</v>
      </c>
      <c r="B14" s="38">
        <v>6.3106796116504854E-2</v>
      </c>
    </row>
    <row r="15" spans="1:4" x14ac:dyDescent="0.25">
      <c r="A15" s="6" t="s">
        <v>157</v>
      </c>
      <c r="B15" s="38">
        <v>1</v>
      </c>
    </row>
  </sheetData>
  <pageMargins left="0.7" right="0.7" top="0.75" bottom="0.75" header="0.3" footer="0.3"/>
  <pageSetup scale="87"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2"/>
  <sheetViews>
    <sheetView topLeftCell="A26" workbookViewId="0">
      <selection activeCell="B5" sqref="B5:B81"/>
    </sheetView>
  </sheetViews>
  <sheetFormatPr defaultRowHeight="15" x14ac:dyDescent="0.25"/>
  <cols>
    <col min="1" max="1" width="16.28515625" customWidth="1"/>
  </cols>
  <sheetData>
    <row r="1" spans="1:4" ht="24.95" customHeight="1" x14ac:dyDescent="0.25">
      <c r="A1" s="49" t="s">
        <v>175</v>
      </c>
    </row>
    <row r="2" spans="1:4" s="16" customFormat="1" x14ac:dyDescent="0.25">
      <c r="A2" s="33" t="s">
        <v>10</v>
      </c>
      <c r="B2" s="25"/>
      <c r="C2" s="25"/>
    </row>
    <row r="4" spans="1:4" ht="30" x14ac:dyDescent="0.25">
      <c r="A4" s="5" t="s">
        <v>145</v>
      </c>
      <c r="B4" s="41" t="s">
        <v>176</v>
      </c>
      <c r="D4" s="56" t="s">
        <v>9</v>
      </c>
    </row>
    <row r="5" spans="1:4" x14ac:dyDescent="0.25">
      <c r="A5" s="6" t="s">
        <v>177</v>
      </c>
      <c r="B5">
        <v>4</v>
      </c>
    </row>
    <row r="6" spans="1:4" x14ac:dyDescent="0.25">
      <c r="A6" s="6" t="s">
        <v>178</v>
      </c>
      <c r="B6">
        <v>1</v>
      </c>
    </row>
    <row r="7" spans="1:4" x14ac:dyDescent="0.25">
      <c r="A7" s="6" t="s">
        <v>147</v>
      </c>
      <c r="B7">
        <v>12</v>
      </c>
    </row>
    <row r="8" spans="1:4" x14ac:dyDescent="0.25">
      <c r="A8" s="6" t="s">
        <v>179</v>
      </c>
      <c r="B8">
        <v>1</v>
      </c>
    </row>
    <row r="9" spans="1:4" x14ac:dyDescent="0.25">
      <c r="A9" s="6" t="s">
        <v>180</v>
      </c>
      <c r="B9">
        <v>2</v>
      </c>
    </row>
    <row r="10" spans="1:4" x14ac:dyDescent="0.25">
      <c r="A10" s="6" t="s">
        <v>181</v>
      </c>
      <c r="B10">
        <v>2</v>
      </c>
    </row>
    <row r="11" spans="1:4" x14ac:dyDescent="0.25">
      <c r="A11" s="6" t="s">
        <v>182</v>
      </c>
      <c r="B11">
        <v>1</v>
      </c>
    </row>
    <row r="12" spans="1:4" x14ac:dyDescent="0.25">
      <c r="A12" s="6" t="s">
        <v>183</v>
      </c>
      <c r="B12">
        <v>1</v>
      </c>
    </row>
    <row r="13" spans="1:4" x14ac:dyDescent="0.25">
      <c r="A13" s="6" t="s">
        <v>184</v>
      </c>
      <c r="B13">
        <v>7</v>
      </c>
    </row>
    <row r="14" spans="1:4" x14ac:dyDescent="0.25">
      <c r="A14" s="6" t="s">
        <v>148</v>
      </c>
      <c r="B14">
        <v>34</v>
      </c>
    </row>
    <row r="15" spans="1:4" x14ac:dyDescent="0.25">
      <c r="A15" s="6" t="s">
        <v>185</v>
      </c>
      <c r="B15">
        <v>3</v>
      </c>
    </row>
    <row r="16" spans="1:4" x14ac:dyDescent="0.25">
      <c r="A16" s="6" t="s">
        <v>186</v>
      </c>
      <c r="B16">
        <v>1</v>
      </c>
    </row>
    <row r="17" spans="1:2" x14ac:dyDescent="0.25">
      <c r="A17" s="6" t="s">
        <v>187</v>
      </c>
      <c r="B17">
        <v>1</v>
      </c>
    </row>
    <row r="18" spans="1:2" x14ac:dyDescent="0.25">
      <c r="A18" s="6" t="s">
        <v>188</v>
      </c>
      <c r="B18">
        <v>1</v>
      </c>
    </row>
    <row r="19" spans="1:2" x14ac:dyDescent="0.25">
      <c r="A19" s="6" t="s">
        <v>189</v>
      </c>
      <c r="B19">
        <v>1</v>
      </c>
    </row>
    <row r="20" spans="1:2" x14ac:dyDescent="0.25">
      <c r="A20" s="6" t="s">
        <v>190</v>
      </c>
      <c r="B20">
        <v>2</v>
      </c>
    </row>
    <row r="21" spans="1:2" x14ac:dyDescent="0.25">
      <c r="A21" s="6" t="s">
        <v>191</v>
      </c>
      <c r="B21">
        <v>8</v>
      </c>
    </row>
    <row r="22" spans="1:2" x14ac:dyDescent="0.25">
      <c r="A22" s="6" t="s">
        <v>149</v>
      </c>
      <c r="B22">
        <v>12</v>
      </c>
    </row>
    <row r="23" spans="1:2" x14ac:dyDescent="0.25">
      <c r="A23" s="6" t="s">
        <v>192</v>
      </c>
      <c r="B23">
        <v>4</v>
      </c>
    </row>
    <row r="24" spans="1:2" x14ac:dyDescent="0.25">
      <c r="A24" s="6" t="s">
        <v>193</v>
      </c>
      <c r="B24">
        <v>1</v>
      </c>
    </row>
    <row r="25" spans="1:2" x14ac:dyDescent="0.25">
      <c r="A25" s="6" t="s">
        <v>194</v>
      </c>
      <c r="B25">
        <v>2</v>
      </c>
    </row>
    <row r="26" spans="1:2" x14ac:dyDescent="0.25">
      <c r="A26" s="6" t="s">
        <v>195</v>
      </c>
      <c r="B26">
        <v>1</v>
      </c>
    </row>
    <row r="27" spans="1:2" x14ac:dyDescent="0.25">
      <c r="A27" s="6" t="s">
        <v>196</v>
      </c>
      <c r="B27">
        <v>2</v>
      </c>
    </row>
    <row r="28" spans="1:2" x14ac:dyDescent="0.25">
      <c r="A28" s="6" t="s">
        <v>197</v>
      </c>
      <c r="B28">
        <v>4</v>
      </c>
    </row>
    <row r="29" spans="1:2" x14ac:dyDescent="0.25">
      <c r="A29" s="6" t="s">
        <v>198</v>
      </c>
      <c r="B29">
        <v>1</v>
      </c>
    </row>
    <row r="30" spans="1:2" x14ac:dyDescent="0.25">
      <c r="A30" s="6" t="s">
        <v>199</v>
      </c>
      <c r="B30">
        <v>1</v>
      </c>
    </row>
    <row r="31" spans="1:2" x14ac:dyDescent="0.25">
      <c r="A31" s="6" t="s">
        <v>200</v>
      </c>
      <c r="B31">
        <v>1</v>
      </c>
    </row>
    <row r="32" spans="1:2" x14ac:dyDescent="0.25">
      <c r="A32" s="6" t="s">
        <v>201</v>
      </c>
      <c r="B32">
        <v>1</v>
      </c>
    </row>
    <row r="33" spans="1:2" x14ac:dyDescent="0.25">
      <c r="A33" s="6" t="s">
        <v>202</v>
      </c>
      <c r="B33">
        <v>2</v>
      </c>
    </row>
    <row r="34" spans="1:2" x14ac:dyDescent="0.25">
      <c r="A34" s="6" t="s">
        <v>150</v>
      </c>
      <c r="B34">
        <v>23</v>
      </c>
    </row>
    <row r="35" spans="1:2" x14ac:dyDescent="0.25">
      <c r="A35" s="6" t="s">
        <v>151</v>
      </c>
      <c r="B35">
        <v>24</v>
      </c>
    </row>
    <row r="36" spans="1:2" x14ac:dyDescent="0.25">
      <c r="A36" s="6" t="s">
        <v>203</v>
      </c>
      <c r="B36">
        <v>1</v>
      </c>
    </row>
    <row r="37" spans="1:2" x14ac:dyDescent="0.25">
      <c r="A37" s="6" t="s">
        <v>204</v>
      </c>
      <c r="B37">
        <v>4</v>
      </c>
    </row>
    <row r="38" spans="1:2" x14ac:dyDescent="0.25">
      <c r="A38" s="6" t="s">
        <v>205</v>
      </c>
      <c r="B38">
        <v>1</v>
      </c>
    </row>
    <row r="39" spans="1:2" x14ac:dyDescent="0.25">
      <c r="A39" s="6" t="s">
        <v>152</v>
      </c>
      <c r="B39">
        <v>15</v>
      </c>
    </row>
    <row r="40" spans="1:2" x14ac:dyDescent="0.25">
      <c r="A40" s="6" t="s">
        <v>206</v>
      </c>
      <c r="B40">
        <v>1</v>
      </c>
    </row>
    <row r="41" spans="1:2" x14ac:dyDescent="0.25">
      <c r="A41" s="6" t="s">
        <v>207</v>
      </c>
      <c r="B41">
        <v>5</v>
      </c>
    </row>
    <row r="42" spans="1:2" x14ac:dyDescent="0.25">
      <c r="A42" s="6" t="s">
        <v>208</v>
      </c>
      <c r="B42">
        <v>11</v>
      </c>
    </row>
    <row r="43" spans="1:2" x14ac:dyDescent="0.25">
      <c r="A43" s="6" t="s">
        <v>209</v>
      </c>
      <c r="B43">
        <v>1</v>
      </c>
    </row>
    <row r="44" spans="1:2" x14ac:dyDescent="0.25">
      <c r="A44" s="6" t="s">
        <v>210</v>
      </c>
      <c r="B44">
        <v>2</v>
      </c>
    </row>
    <row r="45" spans="1:2" x14ac:dyDescent="0.25">
      <c r="A45" s="6" t="s">
        <v>211</v>
      </c>
      <c r="B45">
        <v>1</v>
      </c>
    </row>
    <row r="46" spans="1:2" x14ac:dyDescent="0.25">
      <c r="A46" s="6" t="s">
        <v>212</v>
      </c>
      <c r="B46">
        <v>2</v>
      </c>
    </row>
    <row r="47" spans="1:2" x14ac:dyDescent="0.25">
      <c r="A47" s="6" t="s">
        <v>213</v>
      </c>
      <c r="B47">
        <v>2</v>
      </c>
    </row>
    <row r="48" spans="1:2" x14ac:dyDescent="0.25">
      <c r="A48" s="6" t="s">
        <v>214</v>
      </c>
      <c r="B48">
        <v>4</v>
      </c>
    </row>
    <row r="49" spans="1:2" x14ac:dyDescent="0.25">
      <c r="A49" s="6" t="s">
        <v>215</v>
      </c>
      <c r="B49">
        <v>3</v>
      </c>
    </row>
    <row r="50" spans="1:2" x14ac:dyDescent="0.25">
      <c r="A50" s="6" t="s">
        <v>216</v>
      </c>
      <c r="B50">
        <v>2</v>
      </c>
    </row>
    <row r="51" spans="1:2" x14ac:dyDescent="0.25">
      <c r="A51" s="6" t="s">
        <v>217</v>
      </c>
      <c r="B51">
        <v>8</v>
      </c>
    </row>
    <row r="52" spans="1:2" x14ac:dyDescent="0.25">
      <c r="A52" s="6" t="s">
        <v>153</v>
      </c>
      <c r="B52">
        <v>48</v>
      </c>
    </row>
    <row r="53" spans="1:2" x14ac:dyDescent="0.25">
      <c r="A53" s="6" t="s">
        <v>218</v>
      </c>
      <c r="B53">
        <v>4</v>
      </c>
    </row>
    <row r="54" spans="1:2" x14ac:dyDescent="0.25">
      <c r="A54" s="6" t="s">
        <v>219</v>
      </c>
      <c r="B54">
        <v>1</v>
      </c>
    </row>
    <row r="55" spans="1:2" x14ac:dyDescent="0.25">
      <c r="A55" s="6" t="s">
        <v>220</v>
      </c>
      <c r="B55">
        <v>2</v>
      </c>
    </row>
    <row r="56" spans="1:2" x14ac:dyDescent="0.25">
      <c r="A56" s="6" t="s">
        <v>221</v>
      </c>
      <c r="B56">
        <v>2</v>
      </c>
    </row>
    <row r="57" spans="1:2" x14ac:dyDescent="0.25">
      <c r="A57" s="6" t="s">
        <v>154</v>
      </c>
      <c r="B57">
        <v>25</v>
      </c>
    </row>
    <row r="58" spans="1:2" x14ac:dyDescent="0.25">
      <c r="A58" s="6" t="s">
        <v>222</v>
      </c>
      <c r="B58">
        <v>5</v>
      </c>
    </row>
    <row r="59" spans="1:2" x14ac:dyDescent="0.25">
      <c r="A59" s="6" t="s">
        <v>223</v>
      </c>
      <c r="B59">
        <v>1</v>
      </c>
    </row>
    <row r="60" spans="1:2" x14ac:dyDescent="0.25">
      <c r="A60" s="6" t="s">
        <v>155</v>
      </c>
      <c r="B60">
        <v>14</v>
      </c>
    </row>
    <row r="61" spans="1:2" x14ac:dyDescent="0.25">
      <c r="A61" s="6" t="s">
        <v>224</v>
      </c>
      <c r="B61">
        <v>2</v>
      </c>
    </row>
    <row r="62" spans="1:2" x14ac:dyDescent="0.25">
      <c r="A62" s="6" t="s">
        <v>225</v>
      </c>
      <c r="B62">
        <v>2</v>
      </c>
    </row>
    <row r="63" spans="1:2" x14ac:dyDescent="0.25">
      <c r="A63" s="6" t="s">
        <v>226</v>
      </c>
      <c r="B63">
        <v>8</v>
      </c>
    </row>
    <row r="64" spans="1:2" x14ac:dyDescent="0.25">
      <c r="A64" s="6" t="s">
        <v>227</v>
      </c>
      <c r="B64">
        <v>2</v>
      </c>
    </row>
    <row r="65" spans="1:2" x14ac:dyDescent="0.25">
      <c r="A65" s="6" t="s">
        <v>228</v>
      </c>
      <c r="B65">
        <v>4</v>
      </c>
    </row>
    <row r="66" spans="1:2" x14ac:dyDescent="0.25">
      <c r="A66" s="6" t="s">
        <v>229</v>
      </c>
      <c r="B66">
        <v>2</v>
      </c>
    </row>
    <row r="67" spans="1:2" x14ac:dyDescent="0.25">
      <c r="A67" s="6" t="s">
        <v>230</v>
      </c>
      <c r="B67">
        <v>2</v>
      </c>
    </row>
    <row r="68" spans="1:2" x14ac:dyDescent="0.25">
      <c r="A68" s="6" t="s">
        <v>231</v>
      </c>
      <c r="B68">
        <v>4</v>
      </c>
    </row>
    <row r="69" spans="1:2" x14ac:dyDescent="0.25">
      <c r="A69" s="6" t="s">
        <v>232</v>
      </c>
      <c r="B69">
        <v>3</v>
      </c>
    </row>
    <row r="70" spans="1:2" x14ac:dyDescent="0.25">
      <c r="A70" s="6" t="s">
        <v>233</v>
      </c>
      <c r="B70">
        <v>8</v>
      </c>
    </row>
    <row r="71" spans="1:2" x14ac:dyDescent="0.25">
      <c r="A71" s="6" t="s">
        <v>234</v>
      </c>
      <c r="B71">
        <v>1</v>
      </c>
    </row>
    <row r="72" spans="1:2" x14ac:dyDescent="0.25">
      <c r="A72" s="6" t="s">
        <v>235</v>
      </c>
      <c r="B72">
        <v>2</v>
      </c>
    </row>
    <row r="73" spans="1:2" x14ac:dyDescent="0.25">
      <c r="A73" s="6" t="s">
        <v>236</v>
      </c>
      <c r="B73">
        <v>4</v>
      </c>
    </row>
    <row r="74" spans="1:2" x14ac:dyDescent="0.25">
      <c r="A74" s="6" t="s">
        <v>237</v>
      </c>
      <c r="B74">
        <v>1</v>
      </c>
    </row>
    <row r="75" spans="1:2" x14ac:dyDescent="0.25">
      <c r="A75" s="6" t="s">
        <v>238</v>
      </c>
      <c r="B75">
        <v>4</v>
      </c>
    </row>
    <row r="76" spans="1:2" x14ac:dyDescent="0.25">
      <c r="A76" s="6" t="s">
        <v>156</v>
      </c>
      <c r="B76">
        <v>55</v>
      </c>
    </row>
    <row r="77" spans="1:2" x14ac:dyDescent="0.25">
      <c r="A77" s="6" t="s">
        <v>239</v>
      </c>
      <c r="B77">
        <v>7</v>
      </c>
    </row>
    <row r="78" spans="1:2" x14ac:dyDescent="0.25">
      <c r="A78" s="6" t="s">
        <v>240</v>
      </c>
      <c r="B78">
        <v>1</v>
      </c>
    </row>
    <row r="79" spans="1:2" x14ac:dyDescent="0.25">
      <c r="A79" s="6" t="s">
        <v>241</v>
      </c>
      <c r="B79">
        <v>5</v>
      </c>
    </row>
    <row r="80" spans="1:2" x14ac:dyDescent="0.25">
      <c r="A80" s="6" t="s">
        <v>242</v>
      </c>
      <c r="B80">
        <v>2</v>
      </c>
    </row>
    <row r="81" spans="1:2" x14ac:dyDescent="0.25">
      <c r="A81" s="6" t="s">
        <v>243</v>
      </c>
      <c r="B81">
        <v>6</v>
      </c>
    </row>
    <row r="82" spans="1:2" x14ac:dyDescent="0.25">
      <c r="A82" s="6" t="s">
        <v>157</v>
      </c>
      <c r="B82">
        <v>451</v>
      </c>
    </row>
  </sheetData>
  <pageMargins left="0.7" right="0.7" top="0.75" bottom="0.75" header="0.3" footer="0.3"/>
  <pageSetup scale="87" fitToHeight="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81"/>
  <sheetViews>
    <sheetView topLeftCell="Z167" workbookViewId="0">
      <selection activeCell="AN177" sqref="AN177"/>
    </sheetView>
  </sheetViews>
  <sheetFormatPr defaultColWidth="5.42578125" defaultRowHeight="12.75" x14ac:dyDescent="0.2"/>
  <cols>
    <col min="1" max="1" width="12" style="73" bestFit="1" customWidth="1"/>
    <col min="2" max="9" width="0" style="73" hidden="1" customWidth="1"/>
    <col min="10" max="19" width="25.5703125" style="73" hidden="1" customWidth="1"/>
    <col min="20" max="20" width="0" style="73" hidden="1" customWidth="1"/>
    <col min="21" max="21" width="6.5703125" style="73" hidden="1" customWidth="1"/>
    <col min="22" max="26" width="35.5703125" style="73" customWidth="1"/>
    <col min="27" max="27" width="18.5703125" style="73" customWidth="1"/>
    <col min="28" max="39" width="5.42578125" style="73"/>
    <col min="40" max="40" width="11.7109375" style="73" bestFit="1" customWidth="1"/>
    <col min="41" max="16384" width="5.42578125" style="73"/>
  </cols>
  <sheetData>
    <row r="1" spans="1:40" s="68" customFormat="1" x14ac:dyDescent="0.2">
      <c r="A1" s="68" t="s">
        <v>244</v>
      </c>
      <c r="B1" s="68" t="s">
        <v>245</v>
      </c>
      <c r="C1" s="68" t="s">
        <v>246</v>
      </c>
      <c r="D1" s="68" t="s">
        <v>247</v>
      </c>
      <c r="E1" s="68" t="s">
        <v>248</v>
      </c>
      <c r="F1" s="68" t="s">
        <v>249</v>
      </c>
      <c r="G1" s="68" t="s">
        <v>250</v>
      </c>
      <c r="H1" s="68" t="s">
        <v>251</v>
      </c>
      <c r="I1" s="68" t="s">
        <v>252</v>
      </c>
      <c r="J1" s="69" t="s">
        <v>20</v>
      </c>
      <c r="K1" s="69"/>
      <c r="L1" s="69"/>
      <c r="M1" s="69"/>
      <c r="N1" s="69"/>
      <c r="O1" s="69"/>
      <c r="P1" s="69"/>
      <c r="Q1" s="69"/>
      <c r="R1" s="69"/>
      <c r="S1" s="69"/>
      <c r="T1" s="70" t="s">
        <v>8</v>
      </c>
      <c r="U1" s="68" t="s">
        <v>253</v>
      </c>
      <c r="V1" s="69" t="s">
        <v>47</v>
      </c>
      <c r="W1" s="69"/>
      <c r="X1" s="69"/>
      <c r="Y1" s="69"/>
      <c r="Z1" s="69"/>
      <c r="AA1" s="71" t="s">
        <v>254</v>
      </c>
      <c r="AB1" s="69" t="s">
        <v>125</v>
      </c>
      <c r="AC1" s="72" t="s">
        <v>104</v>
      </c>
      <c r="AD1" s="68" t="s">
        <v>255</v>
      </c>
      <c r="AE1" s="68" t="s">
        <v>256</v>
      </c>
    </row>
    <row r="2" spans="1:40" s="68" customFormat="1" x14ac:dyDescent="0.2">
      <c r="J2" s="68" t="s">
        <v>257</v>
      </c>
      <c r="K2" s="68" t="s">
        <v>258</v>
      </c>
      <c r="L2" s="68" t="s">
        <v>259</v>
      </c>
      <c r="M2" s="68" t="s">
        <v>260</v>
      </c>
      <c r="N2" s="68" t="s">
        <v>29</v>
      </c>
      <c r="O2" s="68" t="s">
        <v>261</v>
      </c>
      <c r="P2" s="68" t="s">
        <v>262</v>
      </c>
      <c r="Q2" s="68" t="s">
        <v>263</v>
      </c>
      <c r="R2" s="68" t="s">
        <v>264</v>
      </c>
      <c r="S2" s="68" t="s">
        <v>265</v>
      </c>
      <c r="T2" s="68" t="s">
        <v>266</v>
      </c>
      <c r="U2" s="68" t="s">
        <v>267</v>
      </c>
      <c r="V2" s="68" t="s">
        <v>268</v>
      </c>
      <c r="W2" s="68" t="s">
        <v>269</v>
      </c>
      <c r="X2" s="68" t="s">
        <v>270</v>
      </c>
      <c r="Y2" s="68" t="s">
        <v>271</v>
      </c>
      <c r="Z2" s="68" t="s">
        <v>272</v>
      </c>
      <c r="AA2" s="68" t="s">
        <v>267</v>
      </c>
      <c r="AB2" s="68" t="s">
        <v>267</v>
      </c>
      <c r="AC2" s="68" t="s">
        <v>267</v>
      </c>
      <c r="AD2" s="68" t="s">
        <v>267</v>
      </c>
      <c r="AE2" s="68" t="s">
        <v>273</v>
      </c>
      <c r="AF2" s="68" t="s">
        <v>274</v>
      </c>
      <c r="AG2" s="68" t="s">
        <v>275</v>
      </c>
      <c r="AH2" s="68" t="s">
        <v>276</v>
      </c>
      <c r="AI2" s="68" t="s">
        <v>277</v>
      </c>
      <c r="AJ2" s="68" t="s">
        <v>278</v>
      </c>
      <c r="AK2" s="68" t="s">
        <v>279</v>
      </c>
      <c r="AL2" s="68" t="s">
        <v>280</v>
      </c>
      <c r="AM2" s="68" t="s">
        <v>281</v>
      </c>
      <c r="AN2" s="68" t="s">
        <v>282</v>
      </c>
    </row>
    <row r="3" spans="1:40" x14ac:dyDescent="0.2">
      <c r="A3" s="73">
        <v>11440816686</v>
      </c>
      <c r="B3" s="73">
        <v>256666874</v>
      </c>
      <c r="C3" s="74">
        <v>43913.848379629628</v>
      </c>
      <c r="D3" s="74">
        <v>43913.86513888889</v>
      </c>
      <c r="E3" s="73" t="s">
        <v>283</v>
      </c>
      <c r="J3" s="73" t="s">
        <v>257</v>
      </c>
      <c r="K3" s="73" t="s">
        <v>258</v>
      </c>
      <c r="L3" s="73" t="s">
        <v>259</v>
      </c>
      <c r="P3" s="73" t="s">
        <v>262</v>
      </c>
      <c r="S3" s="73" t="s">
        <v>284</v>
      </c>
      <c r="T3" s="73" t="s">
        <v>17</v>
      </c>
      <c r="U3" s="73" t="s">
        <v>285</v>
      </c>
      <c r="V3" s="73" t="s">
        <v>268</v>
      </c>
      <c r="W3" s="73" t="s">
        <v>269</v>
      </c>
      <c r="X3" s="73" t="s">
        <v>270</v>
      </c>
      <c r="Y3" s="73" t="s">
        <v>271</v>
      </c>
      <c r="Z3" s="73" t="s">
        <v>272</v>
      </c>
      <c r="AA3" s="73" t="s">
        <v>286</v>
      </c>
      <c r="AB3" s="73" t="s">
        <v>287</v>
      </c>
      <c r="AC3" s="73" t="s">
        <v>288</v>
      </c>
      <c r="AD3" s="73" t="s">
        <v>289</v>
      </c>
      <c r="AE3" s="73" t="s">
        <v>290</v>
      </c>
      <c r="AF3" s="73" t="s">
        <v>291</v>
      </c>
      <c r="AL3" s="73" t="s">
        <v>213</v>
      </c>
      <c r="AM3" s="73" t="s">
        <v>292</v>
      </c>
      <c r="AN3" s="73">
        <v>2522528570</v>
      </c>
    </row>
    <row r="4" spans="1:40" x14ac:dyDescent="0.2">
      <c r="A4" s="73">
        <v>11440623670</v>
      </c>
      <c r="B4" s="73">
        <v>256666874</v>
      </c>
      <c r="C4" s="74">
        <v>43913.780868055554</v>
      </c>
      <c r="D4" s="74">
        <v>43913.803206018521</v>
      </c>
      <c r="E4" s="73" t="s">
        <v>293</v>
      </c>
      <c r="J4" s="73" t="s">
        <v>257</v>
      </c>
      <c r="K4" s="73" t="s">
        <v>258</v>
      </c>
      <c r="L4" s="73" t="s">
        <v>259</v>
      </c>
      <c r="N4" s="73" t="s">
        <v>29</v>
      </c>
      <c r="R4" s="73" t="s">
        <v>264</v>
      </c>
      <c r="T4" s="73" t="s">
        <v>17</v>
      </c>
      <c r="U4" s="73" t="s">
        <v>294</v>
      </c>
      <c r="V4" s="73" t="s">
        <v>268</v>
      </c>
      <c r="W4" s="73" t="s">
        <v>269</v>
      </c>
      <c r="X4" s="73" t="s">
        <v>270</v>
      </c>
      <c r="Y4" s="73" t="s">
        <v>271</v>
      </c>
      <c r="Z4" s="73" t="s">
        <v>272</v>
      </c>
      <c r="AA4" s="73" t="s">
        <v>295</v>
      </c>
      <c r="AB4" s="73" t="s">
        <v>296</v>
      </c>
      <c r="AC4" s="73" t="s">
        <v>297</v>
      </c>
      <c r="AD4" s="73" t="s">
        <v>298</v>
      </c>
      <c r="AE4" s="73" t="s">
        <v>299</v>
      </c>
      <c r="AF4" s="73" t="s">
        <v>300</v>
      </c>
      <c r="AL4" s="73" t="s">
        <v>301</v>
      </c>
      <c r="AM4" s="73" t="s">
        <v>302</v>
      </c>
      <c r="AN4" s="73" t="s">
        <v>303</v>
      </c>
    </row>
    <row r="5" spans="1:40" x14ac:dyDescent="0.2">
      <c r="A5" s="73">
        <v>11440531603</v>
      </c>
      <c r="B5" s="73">
        <v>256666874</v>
      </c>
      <c r="C5" s="74">
        <v>43913.767835648148</v>
      </c>
      <c r="D5" s="74">
        <v>43913.774976851855</v>
      </c>
      <c r="E5" s="73" t="s">
        <v>304</v>
      </c>
      <c r="J5" s="73" t="s">
        <v>257</v>
      </c>
      <c r="L5" s="73" t="s">
        <v>259</v>
      </c>
      <c r="M5" s="73" t="s">
        <v>260</v>
      </c>
      <c r="N5" s="73" t="s">
        <v>29</v>
      </c>
      <c r="O5" s="73" t="s">
        <v>261</v>
      </c>
      <c r="R5" s="73" t="s">
        <v>264</v>
      </c>
      <c r="S5" s="73" t="s">
        <v>305</v>
      </c>
      <c r="T5" s="73" t="s">
        <v>17</v>
      </c>
      <c r="U5" s="73" t="s">
        <v>306</v>
      </c>
      <c r="V5" s="73" t="s">
        <v>268</v>
      </c>
      <c r="W5" s="73" t="s">
        <v>269</v>
      </c>
      <c r="X5" s="73" t="s">
        <v>270</v>
      </c>
      <c r="Y5" s="73" t="s">
        <v>271</v>
      </c>
      <c r="AA5" s="73" t="s">
        <v>307</v>
      </c>
      <c r="AB5" s="73" t="s">
        <v>308</v>
      </c>
      <c r="AC5" s="73" t="s">
        <v>272</v>
      </c>
      <c r="AD5" s="73" t="s">
        <v>309</v>
      </c>
      <c r="AE5" s="73" t="s">
        <v>310</v>
      </c>
      <c r="AF5" s="73" t="s">
        <v>311</v>
      </c>
      <c r="AL5" s="73" t="s">
        <v>243</v>
      </c>
      <c r="AM5" s="73" t="s">
        <v>312</v>
      </c>
      <c r="AN5" s="73" t="s">
        <v>313</v>
      </c>
    </row>
    <row r="6" spans="1:40" x14ac:dyDescent="0.2">
      <c r="A6" s="73">
        <v>11440256583</v>
      </c>
      <c r="B6" s="73">
        <v>256666874</v>
      </c>
      <c r="C6" s="74">
        <v>43913.692037037035</v>
      </c>
      <c r="D6" s="74">
        <v>43913.694398148145</v>
      </c>
      <c r="E6" s="73" t="s">
        <v>314</v>
      </c>
      <c r="J6" s="73" t="s">
        <v>257</v>
      </c>
      <c r="K6" s="73" t="s">
        <v>258</v>
      </c>
      <c r="R6" s="73" t="s">
        <v>264</v>
      </c>
      <c r="T6" s="73" t="s">
        <v>17</v>
      </c>
      <c r="U6" s="73" t="s">
        <v>315</v>
      </c>
      <c r="V6" s="73" t="s">
        <v>268</v>
      </c>
      <c r="W6" s="73" t="s">
        <v>269</v>
      </c>
      <c r="X6" s="73" t="s">
        <v>270</v>
      </c>
      <c r="Y6" s="73" t="s">
        <v>271</v>
      </c>
      <c r="AA6" s="73" t="s">
        <v>316</v>
      </c>
      <c r="AD6" s="73" t="s">
        <v>317</v>
      </c>
    </row>
    <row r="7" spans="1:40" x14ac:dyDescent="0.2">
      <c r="A7" s="73">
        <v>11440198195</v>
      </c>
      <c r="B7" s="73">
        <v>256666874</v>
      </c>
      <c r="C7" s="74">
        <v>43913.675416666665</v>
      </c>
      <c r="D7" s="74">
        <v>43913.679236111115</v>
      </c>
      <c r="E7" s="73" t="s">
        <v>318</v>
      </c>
      <c r="O7" s="73" t="s">
        <v>261</v>
      </c>
      <c r="P7" s="73" t="s">
        <v>262</v>
      </c>
      <c r="Q7" s="73" t="s">
        <v>263</v>
      </c>
      <c r="R7" s="73" t="s">
        <v>264</v>
      </c>
      <c r="S7" s="73" t="s">
        <v>319</v>
      </c>
      <c r="T7" s="73" t="s">
        <v>18</v>
      </c>
      <c r="U7" s="73" t="s">
        <v>320</v>
      </c>
      <c r="V7" s="73" t="s">
        <v>268</v>
      </c>
      <c r="W7" s="73" t="s">
        <v>269</v>
      </c>
      <c r="X7" s="73" t="s">
        <v>270</v>
      </c>
      <c r="AA7" s="73" t="s">
        <v>321</v>
      </c>
      <c r="AB7" s="73" t="s">
        <v>322</v>
      </c>
      <c r="AC7" s="73" t="s">
        <v>323</v>
      </c>
      <c r="AD7" s="73" t="s">
        <v>324</v>
      </c>
      <c r="AE7" s="73" t="s">
        <v>325</v>
      </c>
      <c r="AF7" s="73" t="s">
        <v>326</v>
      </c>
      <c r="AL7" s="73" t="s">
        <v>148</v>
      </c>
      <c r="AM7" s="73" t="s">
        <v>327</v>
      </c>
      <c r="AN7" s="73" t="s">
        <v>328</v>
      </c>
    </row>
    <row r="8" spans="1:40" x14ac:dyDescent="0.2">
      <c r="A8" s="73">
        <v>11440164921</v>
      </c>
      <c r="B8" s="73">
        <v>256666874</v>
      </c>
      <c r="C8" s="74">
        <v>43913.661446759259</v>
      </c>
      <c r="D8" s="74">
        <v>43913.671655092592</v>
      </c>
      <c r="E8" s="73" t="s">
        <v>329</v>
      </c>
      <c r="J8" s="73" t="s">
        <v>257</v>
      </c>
      <c r="K8" s="73" t="s">
        <v>258</v>
      </c>
      <c r="L8" s="73" t="s">
        <v>259</v>
      </c>
      <c r="M8" s="73" t="s">
        <v>260</v>
      </c>
      <c r="N8" s="73" t="s">
        <v>29</v>
      </c>
      <c r="O8" s="73" t="s">
        <v>261</v>
      </c>
      <c r="P8" s="73" t="s">
        <v>262</v>
      </c>
      <c r="Q8" s="73" t="s">
        <v>263</v>
      </c>
      <c r="R8" s="73" t="s">
        <v>264</v>
      </c>
      <c r="T8" s="73" t="s">
        <v>17</v>
      </c>
      <c r="U8" s="73" t="s">
        <v>330</v>
      </c>
      <c r="V8" s="73" t="s">
        <v>268</v>
      </c>
      <c r="W8" s="73" t="s">
        <v>269</v>
      </c>
      <c r="X8" s="73" t="s">
        <v>270</v>
      </c>
      <c r="Y8" s="73" t="s">
        <v>271</v>
      </c>
      <c r="AA8" s="73" t="s">
        <v>331</v>
      </c>
      <c r="AB8" s="73" t="s">
        <v>332</v>
      </c>
      <c r="AC8" s="73" t="s">
        <v>333</v>
      </c>
      <c r="AD8" s="73" t="s">
        <v>150</v>
      </c>
      <c r="AE8" s="73" t="s">
        <v>334</v>
      </c>
      <c r="AF8" s="73" t="s">
        <v>335</v>
      </c>
      <c r="AL8" s="73" t="s">
        <v>336</v>
      </c>
      <c r="AM8" s="73" t="s">
        <v>337</v>
      </c>
      <c r="AN8" s="73">
        <v>9199491489</v>
      </c>
    </row>
    <row r="9" spans="1:40" x14ac:dyDescent="0.2">
      <c r="A9" s="73">
        <v>11440161526</v>
      </c>
      <c r="B9" s="73">
        <v>256666874</v>
      </c>
      <c r="C9" s="74">
        <v>43913.66474537037</v>
      </c>
      <c r="D9" s="74">
        <v>43913.670868055553</v>
      </c>
      <c r="E9" s="73" t="s">
        <v>338</v>
      </c>
      <c r="J9" s="73" t="s">
        <v>257</v>
      </c>
      <c r="L9" s="73" t="s">
        <v>259</v>
      </c>
      <c r="R9" s="73" t="s">
        <v>264</v>
      </c>
      <c r="T9" s="73" t="s">
        <v>17</v>
      </c>
      <c r="U9" s="73" t="s">
        <v>339</v>
      </c>
      <c r="V9" s="73" t="s">
        <v>268</v>
      </c>
      <c r="W9" s="73" t="s">
        <v>269</v>
      </c>
      <c r="X9" s="73" t="s">
        <v>270</v>
      </c>
      <c r="Y9" s="73" t="s">
        <v>271</v>
      </c>
      <c r="AA9" s="73" t="s">
        <v>340</v>
      </c>
      <c r="AB9" s="73" t="s">
        <v>341</v>
      </c>
      <c r="AC9" s="73" t="s">
        <v>342</v>
      </c>
      <c r="AD9" s="73" t="s">
        <v>343</v>
      </c>
      <c r="AE9" s="73" t="s">
        <v>344</v>
      </c>
      <c r="AF9" s="73" t="s">
        <v>345</v>
      </c>
      <c r="AL9" s="73" t="s">
        <v>336</v>
      </c>
      <c r="AM9" s="73" t="s">
        <v>346</v>
      </c>
      <c r="AN9" s="73">
        <v>9194785895</v>
      </c>
    </row>
    <row r="10" spans="1:40" x14ac:dyDescent="0.2">
      <c r="A10" s="73">
        <v>11440035368</v>
      </c>
      <c r="B10" s="73">
        <v>256666874</v>
      </c>
      <c r="C10" s="74">
        <v>43913.622523148151</v>
      </c>
      <c r="D10" s="74">
        <v>43913.638888888891</v>
      </c>
      <c r="E10" s="73" t="s">
        <v>347</v>
      </c>
      <c r="J10" s="73" t="s">
        <v>257</v>
      </c>
      <c r="K10" s="73" t="s">
        <v>258</v>
      </c>
      <c r="L10" s="73" t="s">
        <v>259</v>
      </c>
      <c r="N10" s="73" t="s">
        <v>29</v>
      </c>
      <c r="O10" s="73" t="s">
        <v>261</v>
      </c>
      <c r="R10" s="73" t="s">
        <v>264</v>
      </c>
      <c r="T10" s="73" t="s">
        <v>17</v>
      </c>
      <c r="U10" s="73" t="s">
        <v>348</v>
      </c>
      <c r="V10" s="73" t="s">
        <v>268</v>
      </c>
      <c r="W10" s="73" t="s">
        <v>269</v>
      </c>
      <c r="X10" s="73" t="s">
        <v>270</v>
      </c>
      <c r="Y10" s="73" t="s">
        <v>271</v>
      </c>
      <c r="AA10" s="73" t="s">
        <v>349</v>
      </c>
      <c r="AB10" s="73" t="s">
        <v>350</v>
      </c>
      <c r="AC10" s="73" t="s">
        <v>351</v>
      </c>
      <c r="AD10" s="73" t="s">
        <v>352</v>
      </c>
      <c r="AE10" s="73" t="s">
        <v>353</v>
      </c>
      <c r="AF10" s="73" t="s">
        <v>354</v>
      </c>
      <c r="AL10" s="73" t="s">
        <v>180</v>
      </c>
      <c r="AM10" s="73" t="s">
        <v>355</v>
      </c>
      <c r="AN10" s="73" t="s">
        <v>356</v>
      </c>
    </row>
    <row r="11" spans="1:40" x14ac:dyDescent="0.2">
      <c r="A11" s="73">
        <v>11439917067</v>
      </c>
      <c r="B11" s="73">
        <v>256666874</v>
      </c>
      <c r="C11" s="74">
        <v>43913.603090277778</v>
      </c>
      <c r="D11" s="74">
        <v>43913.609502314815</v>
      </c>
      <c r="E11" s="73" t="s">
        <v>357</v>
      </c>
      <c r="Q11" s="73" t="s">
        <v>263</v>
      </c>
      <c r="R11" s="73" t="s">
        <v>264</v>
      </c>
      <c r="S11" s="73" t="s">
        <v>358</v>
      </c>
      <c r="T11" s="73" t="s">
        <v>17</v>
      </c>
      <c r="U11" s="73" t="s">
        <v>359</v>
      </c>
      <c r="V11" s="73" t="s">
        <v>268</v>
      </c>
      <c r="W11" s="73" t="s">
        <v>269</v>
      </c>
      <c r="X11" s="73" t="s">
        <v>270</v>
      </c>
      <c r="Y11" s="73" t="s">
        <v>271</v>
      </c>
      <c r="AA11" s="73" t="s">
        <v>272</v>
      </c>
      <c r="AB11" s="73" t="s">
        <v>360</v>
      </c>
      <c r="AC11" s="73" t="s">
        <v>361</v>
      </c>
      <c r="AD11" s="73" t="s">
        <v>233</v>
      </c>
      <c r="AE11" s="73" t="s">
        <v>362</v>
      </c>
      <c r="AF11" s="73" t="s">
        <v>363</v>
      </c>
      <c r="AL11" s="73" t="s">
        <v>233</v>
      </c>
      <c r="AM11" s="73" t="s">
        <v>364</v>
      </c>
      <c r="AN11" s="73" t="s">
        <v>365</v>
      </c>
    </row>
    <row r="12" spans="1:40" x14ac:dyDescent="0.2">
      <c r="A12" s="73">
        <v>11439907620</v>
      </c>
      <c r="B12" s="73">
        <v>256666874</v>
      </c>
      <c r="C12" s="74">
        <v>43913.603796296295</v>
      </c>
      <c r="D12" s="74">
        <v>43913.606909722221</v>
      </c>
      <c r="E12" s="73" t="s">
        <v>366</v>
      </c>
      <c r="J12" s="73" t="s">
        <v>257</v>
      </c>
      <c r="K12" s="73" t="s">
        <v>258</v>
      </c>
      <c r="L12" s="73" t="s">
        <v>259</v>
      </c>
      <c r="M12" s="73" t="s">
        <v>260</v>
      </c>
      <c r="N12" s="73" t="s">
        <v>29</v>
      </c>
      <c r="O12" s="73" t="s">
        <v>261</v>
      </c>
      <c r="R12" s="73" t="s">
        <v>264</v>
      </c>
      <c r="T12" s="73" t="s">
        <v>17</v>
      </c>
      <c r="U12" s="73" t="s">
        <v>367</v>
      </c>
      <c r="V12" s="73" t="s">
        <v>268</v>
      </c>
      <c r="W12" s="73" t="s">
        <v>269</v>
      </c>
      <c r="X12" s="73" t="s">
        <v>270</v>
      </c>
      <c r="Y12" s="73" t="s">
        <v>271</v>
      </c>
      <c r="AA12" s="73" t="s">
        <v>368</v>
      </c>
      <c r="AB12" s="73" t="s">
        <v>369</v>
      </c>
      <c r="AC12" s="73" t="s">
        <v>370</v>
      </c>
      <c r="AD12" s="73" t="s">
        <v>151</v>
      </c>
      <c r="AE12" s="73" t="s">
        <v>371</v>
      </c>
      <c r="AF12" s="73" t="s">
        <v>372</v>
      </c>
      <c r="AL12" s="73" t="s">
        <v>151</v>
      </c>
      <c r="AM12" s="73" t="s">
        <v>373</v>
      </c>
      <c r="AN12" s="73">
        <v>3366618091</v>
      </c>
    </row>
    <row r="13" spans="1:40" x14ac:dyDescent="0.2">
      <c r="A13" s="73">
        <v>11439885544</v>
      </c>
      <c r="B13" s="73">
        <v>256666874</v>
      </c>
      <c r="C13" s="74">
        <v>43913.598587962966</v>
      </c>
      <c r="D13" s="74">
        <v>43913.600949074076</v>
      </c>
      <c r="E13" s="73" t="s">
        <v>374</v>
      </c>
      <c r="J13" s="73" t="s">
        <v>257</v>
      </c>
      <c r="K13" s="73" t="s">
        <v>258</v>
      </c>
      <c r="L13" s="73" t="s">
        <v>259</v>
      </c>
      <c r="M13" s="73" t="s">
        <v>260</v>
      </c>
      <c r="N13" s="73" t="s">
        <v>29</v>
      </c>
      <c r="O13" s="73" t="s">
        <v>261</v>
      </c>
      <c r="P13" s="73" t="s">
        <v>262</v>
      </c>
      <c r="R13" s="73" t="s">
        <v>264</v>
      </c>
      <c r="T13" s="73" t="s">
        <v>17</v>
      </c>
      <c r="U13" s="73" t="s">
        <v>375</v>
      </c>
      <c r="V13" s="73" t="s">
        <v>268</v>
      </c>
      <c r="W13" s="73" t="s">
        <v>269</v>
      </c>
      <c r="X13" s="73" t="s">
        <v>270</v>
      </c>
      <c r="AA13" s="73" t="s">
        <v>376</v>
      </c>
      <c r="AB13" s="73" t="s">
        <v>377</v>
      </c>
      <c r="AC13" s="73" t="s">
        <v>378</v>
      </c>
      <c r="AD13" s="73" t="s">
        <v>379</v>
      </c>
      <c r="AE13" s="73" t="s">
        <v>380</v>
      </c>
      <c r="AF13" s="73" t="s">
        <v>381</v>
      </c>
      <c r="AL13" s="73" t="s">
        <v>382</v>
      </c>
      <c r="AM13" s="73" t="s">
        <v>383</v>
      </c>
      <c r="AN13" s="73">
        <v>2525516947</v>
      </c>
    </row>
    <row r="14" spans="1:40" x14ac:dyDescent="0.2">
      <c r="A14" s="73">
        <v>11439613437</v>
      </c>
      <c r="B14" s="73">
        <v>256666874</v>
      </c>
      <c r="C14" s="74">
        <v>43913.526909722219</v>
      </c>
      <c r="D14" s="74">
        <v>43913.532268518517</v>
      </c>
      <c r="E14" s="73" t="s">
        <v>384</v>
      </c>
      <c r="J14" s="73" t="s">
        <v>257</v>
      </c>
      <c r="R14" s="73" t="s">
        <v>264</v>
      </c>
      <c r="T14" s="73" t="s">
        <v>17</v>
      </c>
      <c r="U14" s="73" t="s">
        <v>385</v>
      </c>
      <c r="V14" s="73" t="s">
        <v>268</v>
      </c>
      <c r="W14" s="73" t="s">
        <v>269</v>
      </c>
      <c r="X14" s="73" t="s">
        <v>270</v>
      </c>
      <c r="Y14" s="73" t="s">
        <v>271</v>
      </c>
      <c r="AA14" s="73" t="s">
        <v>386</v>
      </c>
      <c r="AB14" s="73" t="s">
        <v>387</v>
      </c>
      <c r="AC14" s="73" t="s">
        <v>388</v>
      </c>
      <c r="AD14" s="73" t="s">
        <v>186</v>
      </c>
      <c r="AE14" s="73" t="s">
        <v>389</v>
      </c>
      <c r="AF14" s="73" t="s">
        <v>390</v>
      </c>
      <c r="AL14" s="73" t="s">
        <v>382</v>
      </c>
      <c r="AM14" s="73" t="s">
        <v>391</v>
      </c>
      <c r="AN14" s="73" t="s">
        <v>392</v>
      </c>
    </row>
    <row r="15" spans="1:40" x14ac:dyDescent="0.2">
      <c r="A15" s="73">
        <v>11439601062</v>
      </c>
      <c r="B15" s="73">
        <v>256666874</v>
      </c>
      <c r="C15" s="74">
        <v>43913.523402777777</v>
      </c>
      <c r="D15" s="74">
        <v>43913.529166666667</v>
      </c>
      <c r="E15" s="73" t="s">
        <v>393</v>
      </c>
      <c r="K15" s="73" t="s">
        <v>258</v>
      </c>
      <c r="L15" s="73" t="s">
        <v>259</v>
      </c>
      <c r="O15" s="73" t="s">
        <v>261</v>
      </c>
      <c r="Q15" s="73" t="s">
        <v>263</v>
      </c>
      <c r="R15" s="73" t="s">
        <v>264</v>
      </c>
      <c r="T15" s="73" t="s">
        <v>17</v>
      </c>
      <c r="U15" s="73" t="s">
        <v>394</v>
      </c>
      <c r="V15" s="73" t="s">
        <v>268</v>
      </c>
      <c r="W15" s="73" t="s">
        <v>269</v>
      </c>
      <c r="X15" s="73" t="s">
        <v>270</v>
      </c>
      <c r="Y15" s="73" t="s">
        <v>271</v>
      </c>
      <c r="AA15" s="73" t="s">
        <v>395</v>
      </c>
      <c r="AB15" s="73" t="s">
        <v>396</v>
      </c>
      <c r="AC15" s="73" t="s">
        <v>397</v>
      </c>
      <c r="AD15" s="73" t="s">
        <v>398</v>
      </c>
      <c r="AE15" s="73" t="s">
        <v>399</v>
      </c>
      <c r="AF15" s="73" t="s">
        <v>400</v>
      </c>
      <c r="AL15" s="73" t="s">
        <v>217</v>
      </c>
      <c r="AM15" s="73" t="s">
        <v>401</v>
      </c>
      <c r="AN15" s="73" t="s">
        <v>402</v>
      </c>
    </row>
    <row r="16" spans="1:40" x14ac:dyDescent="0.2">
      <c r="A16" s="73">
        <v>11439503598</v>
      </c>
      <c r="B16" s="73">
        <v>256666874</v>
      </c>
      <c r="C16" s="74">
        <v>43913.501817129632</v>
      </c>
      <c r="D16" s="74">
        <v>43913.504791666666</v>
      </c>
      <c r="E16" s="73" t="s">
        <v>403</v>
      </c>
      <c r="J16" s="73" t="s">
        <v>257</v>
      </c>
      <c r="K16" s="73" t="s">
        <v>258</v>
      </c>
      <c r="L16" s="73" t="s">
        <v>259</v>
      </c>
      <c r="N16" s="73" t="s">
        <v>29</v>
      </c>
      <c r="O16" s="73" t="s">
        <v>261</v>
      </c>
      <c r="R16" s="73" t="s">
        <v>264</v>
      </c>
      <c r="T16" s="73" t="s">
        <v>17</v>
      </c>
      <c r="U16" s="73" t="s">
        <v>404</v>
      </c>
      <c r="V16" s="73" t="s">
        <v>268</v>
      </c>
      <c r="W16" s="73" t="s">
        <v>269</v>
      </c>
      <c r="X16" s="73" t="s">
        <v>270</v>
      </c>
      <c r="Y16" s="73" t="s">
        <v>271</v>
      </c>
      <c r="AA16" s="73" t="s">
        <v>405</v>
      </c>
      <c r="AB16" s="73" t="s">
        <v>406</v>
      </c>
      <c r="AC16" s="73" t="s">
        <v>272</v>
      </c>
      <c r="AD16" s="73" t="s">
        <v>407</v>
      </c>
    </row>
    <row r="17" spans="1:40" x14ac:dyDescent="0.2">
      <c r="A17" s="73">
        <v>11439428169</v>
      </c>
      <c r="B17" s="73">
        <v>256666874</v>
      </c>
      <c r="C17" s="74">
        <v>43913.482071759259</v>
      </c>
      <c r="D17" s="74">
        <v>43913.486817129633</v>
      </c>
      <c r="E17" s="73" t="s">
        <v>408</v>
      </c>
      <c r="J17" s="73" t="s">
        <v>257</v>
      </c>
      <c r="L17" s="73" t="s">
        <v>259</v>
      </c>
      <c r="M17" s="73" t="s">
        <v>260</v>
      </c>
      <c r="O17" s="73" t="s">
        <v>261</v>
      </c>
      <c r="Q17" s="73" t="s">
        <v>263</v>
      </c>
      <c r="R17" s="73" t="s">
        <v>264</v>
      </c>
      <c r="S17" s="73" t="s">
        <v>409</v>
      </c>
      <c r="T17" s="73" t="s">
        <v>17</v>
      </c>
      <c r="U17" s="73" t="s">
        <v>410</v>
      </c>
      <c r="V17" s="73" t="s">
        <v>268</v>
      </c>
      <c r="W17" s="73" t="s">
        <v>269</v>
      </c>
      <c r="X17" s="73" t="s">
        <v>270</v>
      </c>
      <c r="Y17" s="73" t="s">
        <v>271</v>
      </c>
      <c r="AA17" s="73" t="s">
        <v>411</v>
      </c>
      <c r="AB17" s="73" t="s">
        <v>412</v>
      </c>
      <c r="AC17" s="73" t="s">
        <v>272</v>
      </c>
      <c r="AD17" s="73" t="s">
        <v>413</v>
      </c>
      <c r="AE17" s="73" t="s">
        <v>414</v>
      </c>
      <c r="AF17" s="73" t="s">
        <v>415</v>
      </c>
      <c r="AL17" s="73" t="s">
        <v>416</v>
      </c>
      <c r="AM17" s="73" t="s">
        <v>417</v>
      </c>
    </row>
    <row r="18" spans="1:40" x14ac:dyDescent="0.2">
      <c r="A18" s="73">
        <v>11439399072</v>
      </c>
      <c r="B18" s="73">
        <v>256666874</v>
      </c>
      <c r="C18" s="74">
        <v>43913.476597222223</v>
      </c>
      <c r="D18" s="74">
        <v>43913.479745370372</v>
      </c>
      <c r="E18" s="73" t="s">
        <v>418</v>
      </c>
      <c r="L18" s="73" t="s">
        <v>259</v>
      </c>
      <c r="M18" s="73" t="s">
        <v>260</v>
      </c>
      <c r="S18" s="73" t="s">
        <v>419</v>
      </c>
      <c r="T18" s="73" t="s">
        <v>18</v>
      </c>
      <c r="V18" s="73" t="s">
        <v>268</v>
      </c>
      <c r="W18" s="73" t="s">
        <v>269</v>
      </c>
      <c r="X18" s="73" t="s">
        <v>270</v>
      </c>
      <c r="AA18" s="73" t="s">
        <v>272</v>
      </c>
      <c r="AB18" s="73" t="s">
        <v>420</v>
      </c>
      <c r="AC18" s="73" t="s">
        <v>272</v>
      </c>
      <c r="AD18" s="73" t="s">
        <v>421</v>
      </c>
      <c r="AE18" s="73" t="s">
        <v>422</v>
      </c>
      <c r="AF18" s="73" t="s">
        <v>423</v>
      </c>
      <c r="AL18" s="73" t="s">
        <v>424</v>
      </c>
      <c r="AM18" s="73" t="s">
        <v>425</v>
      </c>
      <c r="AN18" s="73">
        <v>3362311860</v>
      </c>
    </row>
    <row r="19" spans="1:40" x14ac:dyDescent="0.2">
      <c r="A19" s="73">
        <v>11439335981</v>
      </c>
      <c r="B19" s="73">
        <v>256666874</v>
      </c>
      <c r="C19" s="74">
        <v>43913.443090277775</v>
      </c>
      <c r="D19" s="74">
        <v>43913.46503472222</v>
      </c>
      <c r="E19" s="73" t="s">
        <v>426</v>
      </c>
      <c r="J19" s="73" t="s">
        <v>257</v>
      </c>
      <c r="L19" s="73" t="s">
        <v>259</v>
      </c>
      <c r="M19" s="73" t="s">
        <v>260</v>
      </c>
      <c r="O19" s="73" t="s">
        <v>261</v>
      </c>
      <c r="P19" s="73" t="s">
        <v>262</v>
      </c>
      <c r="Q19" s="73" t="s">
        <v>263</v>
      </c>
      <c r="R19" s="73" t="s">
        <v>264</v>
      </c>
      <c r="T19" s="73" t="s">
        <v>17</v>
      </c>
      <c r="U19" s="73" t="s">
        <v>427</v>
      </c>
      <c r="V19" s="73" t="s">
        <v>268</v>
      </c>
      <c r="W19" s="73" t="s">
        <v>269</v>
      </c>
      <c r="X19" s="73" t="s">
        <v>270</v>
      </c>
      <c r="Y19" s="73" t="s">
        <v>271</v>
      </c>
      <c r="AA19" s="73" t="s">
        <v>428</v>
      </c>
      <c r="AB19" s="73" t="s">
        <v>429</v>
      </c>
      <c r="AC19" s="73" t="s">
        <v>430</v>
      </c>
      <c r="AD19" s="73" t="s">
        <v>431</v>
      </c>
      <c r="AE19" s="73" t="s">
        <v>432</v>
      </c>
      <c r="AF19" s="73" t="s">
        <v>433</v>
      </c>
      <c r="AL19" s="73" t="s">
        <v>218</v>
      </c>
      <c r="AM19" s="73" t="s">
        <v>434</v>
      </c>
      <c r="AN19" s="73" t="s">
        <v>435</v>
      </c>
    </row>
    <row r="20" spans="1:40" x14ac:dyDescent="0.2">
      <c r="A20" s="73">
        <v>11439309039</v>
      </c>
      <c r="B20" s="73">
        <v>256666874</v>
      </c>
      <c r="C20" s="74">
        <v>43913.437152777777</v>
      </c>
      <c r="D20" s="74">
        <v>43913.458379629628</v>
      </c>
      <c r="E20" s="73" t="s">
        <v>436</v>
      </c>
      <c r="J20" s="73" t="s">
        <v>257</v>
      </c>
      <c r="K20" s="73" t="s">
        <v>258</v>
      </c>
      <c r="L20" s="73" t="s">
        <v>259</v>
      </c>
      <c r="M20" s="73" t="s">
        <v>260</v>
      </c>
      <c r="N20" s="73" t="s">
        <v>29</v>
      </c>
      <c r="O20" s="73" t="s">
        <v>261</v>
      </c>
      <c r="Q20" s="73" t="s">
        <v>263</v>
      </c>
      <c r="R20" s="73" t="s">
        <v>264</v>
      </c>
      <c r="S20" s="73" t="s">
        <v>437</v>
      </c>
      <c r="T20" s="73" t="s">
        <v>17</v>
      </c>
      <c r="U20" s="73" t="s">
        <v>438</v>
      </c>
      <c r="V20" s="73" t="s">
        <v>268</v>
      </c>
      <c r="W20" s="73" t="s">
        <v>269</v>
      </c>
      <c r="X20" s="73" t="s">
        <v>270</v>
      </c>
      <c r="Y20" s="73" t="s">
        <v>271</v>
      </c>
      <c r="AA20" s="73" t="s">
        <v>439</v>
      </c>
      <c r="AB20" s="73" t="s">
        <v>440</v>
      </c>
      <c r="AC20" s="73" t="s">
        <v>441</v>
      </c>
      <c r="AD20" s="73" t="s">
        <v>442</v>
      </c>
      <c r="AE20" s="73" t="s">
        <v>443</v>
      </c>
      <c r="AF20" s="73" t="s">
        <v>444</v>
      </c>
      <c r="AL20" s="73" t="s">
        <v>445</v>
      </c>
      <c r="AM20" s="73" t="s">
        <v>446</v>
      </c>
      <c r="AN20" s="73">
        <v>19198189167</v>
      </c>
    </row>
    <row r="21" spans="1:40" x14ac:dyDescent="0.2">
      <c r="A21" s="73">
        <v>11439196740</v>
      </c>
      <c r="B21" s="73">
        <v>256666874</v>
      </c>
      <c r="C21" s="74">
        <v>43913.426458333335</v>
      </c>
      <c r="D21" s="74">
        <v>43913.428287037037</v>
      </c>
      <c r="E21" s="73" t="s">
        <v>447</v>
      </c>
      <c r="J21" s="73" t="s">
        <v>257</v>
      </c>
      <c r="K21" s="73" t="s">
        <v>258</v>
      </c>
      <c r="L21" s="73" t="s">
        <v>259</v>
      </c>
      <c r="M21" s="73" t="s">
        <v>260</v>
      </c>
      <c r="N21" s="73" t="s">
        <v>29</v>
      </c>
      <c r="O21" s="73" t="s">
        <v>261</v>
      </c>
      <c r="P21" s="73" t="s">
        <v>262</v>
      </c>
      <c r="Q21" s="73" t="s">
        <v>263</v>
      </c>
      <c r="R21" s="73" t="s">
        <v>264</v>
      </c>
      <c r="T21" s="73" t="s">
        <v>17</v>
      </c>
      <c r="V21" s="73" t="s">
        <v>268</v>
      </c>
      <c r="W21" s="73" t="s">
        <v>269</v>
      </c>
      <c r="X21" s="73" t="s">
        <v>270</v>
      </c>
      <c r="Y21" s="73" t="s">
        <v>271</v>
      </c>
      <c r="AA21" s="73" t="s">
        <v>448</v>
      </c>
      <c r="AB21" s="73" t="s">
        <v>449</v>
      </c>
      <c r="AD21" s="73" t="s">
        <v>450</v>
      </c>
      <c r="AF21" s="73" t="s">
        <v>451</v>
      </c>
      <c r="AM21" s="73" t="s">
        <v>452</v>
      </c>
      <c r="AN21" s="73">
        <v>8286977029</v>
      </c>
    </row>
    <row r="22" spans="1:40" x14ac:dyDescent="0.2">
      <c r="A22" s="73">
        <v>11439087354</v>
      </c>
      <c r="B22" s="73">
        <v>256666874</v>
      </c>
      <c r="C22" s="74">
        <v>43913.39099537037</v>
      </c>
      <c r="D22" s="74">
        <v>43913.398344907408</v>
      </c>
      <c r="E22" s="73" t="s">
        <v>453</v>
      </c>
      <c r="J22" s="73" t="s">
        <v>257</v>
      </c>
      <c r="K22" s="73" t="s">
        <v>258</v>
      </c>
      <c r="O22" s="73" t="s">
        <v>261</v>
      </c>
      <c r="P22" s="73" t="s">
        <v>262</v>
      </c>
      <c r="S22" s="73" t="s">
        <v>454</v>
      </c>
      <c r="T22" s="73" t="s">
        <v>17</v>
      </c>
      <c r="U22" s="73" t="s">
        <v>455</v>
      </c>
      <c r="V22" s="73" t="s">
        <v>268</v>
      </c>
      <c r="W22" s="73" t="s">
        <v>269</v>
      </c>
      <c r="X22" s="73" t="s">
        <v>270</v>
      </c>
      <c r="AA22" s="73" t="s">
        <v>456</v>
      </c>
      <c r="AB22" s="73" t="s">
        <v>457</v>
      </c>
      <c r="AC22" s="73" t="s">
        <v>458</v>
      </c>
      <c r="AD22" s="73" t="s">
        <v>184</v>
      </c>
      <c r="AE22" s="73" t="s">
        <v>459</v>
      </c>
      <c r="AF22" s="73" t="s">
        <v>460</v>
      </c>
      <c r="AL22" s="73" t="s">
        <v>336</v>
      </c>
      <c r="AM22" s="73" t="s">
        <v>461</v>
      </c>
      <c r="AN22" s="73">
        <v>9103380906</v>
      </c>
    </row>
    <row r="23" spans="1:40" x14ac:dyDescent="0.2">
      <c r="A23" s="73">
        <v>11438968510</v>
      </c>
      <c r="B23" s="73">
        <v>256666874</v>
      </c>
      <c r="C23" s="74">
        <v>43913.35732638889</v>
      </c>
      <c r="D23" s="74">
        <v>43913.363136574073</v>
      </c>
      <c r="E23" s="73" t="s">
        <v>462</v>
      </c>
      <c r="J23" s="73" t="s">
        <v>257</v>
      </c>
      <c r="L23" s="73" t="s">
        <v>259</v>
      </c>
      <c r="M23" s="73" t="s">
        <v>260</v>
      </c>
      <c r="N23" s="73" t="s">
        <v>29</v>
      </c>
      <c r="O23" s="73" t="s">
        <v>261</v>
      </c>
      <c r="R23" s="73" t="s">
        <v>264</v>
      </c>
      <c r="T23" s="73" t="s">
        <v>17</v>
      </c>
      <c r="U23" s="73" t="s">
        <v>463</v>
      </c>
      <c r="V23" s="73" t="s">
        <v>268</v>
      </c>
      <c r="W23" s="73" t="s">
        <v>269</v>
      </c>
      <c r="X23" s="73" t="s">
        <v>270</v>
      </c>
      <c r="Y23" s="73" t="s">
        <v>271</v>
      </c>
      <c r="AA23" s="73" t="s">
        <v>464</v>
      </c>
      <c r="AB23" s="73" t="s">
        <v>465</v>
      </c>
      <c r="AC23" s="73" t="s">
        <v>466</v>
      </c>
      <c r="AD23" s="73" t="s">
        <v>467</v>
      </c>
      <c r="AE23" s="73" t="s">
        <v>468</v>
      </c>
      <c r="AF23" s="73" t="s">
        <v>469</v>
      </c>
      <c r="AL23" s="73" t="s">
        <v>156</v>
      </c>
      <c r="AM23" s="73" t="s">
        <v>470</v>
      </c>
      <c r="AN23" s="73">
        <v>9196309707</v>
      </c>
    </row>
    <row r="24" spans="1:40" x14ac:dyDescent="0.2">
      <c r="A24" s="73">
        <v>11438320414</v>
      </c>
      <c r="B24" s="73">
        <v>256666874</v>
      </c>
      <c r="C24" s="74">
        <v>43913.039305555554</v>
      </c>
      <c r="D24" s="74">
        <v>43913.049444444441</v>
      </c>
      <c r="E24" s="73" t="s">
        <v>471</v>
      </c>
      <c r="J24" s="73" t="s">
        <v>257</v>
      </c>
      <c r="L24" s="73" t="s">
        <v>259</v>
      </c>
      <c r="R24" s="73" t="s">
        <v>264</v>
      </c>
      <c r="T24" s="73" t="s">
        <v>17</v>
      </c>
      <c r="U24" s="73" t="s">
        <v>472</v>
      </c>
      <c r="V24" s="73" t="s">
        <v>268</v>
      </c>
      <c r="W24" s="73" t="s">
        <v>269</v>
      </c>
      <c r="X24" s="73" t="s">
        <v>270</v>
      </c>
      <c r="Y24" s="73" t="s">
        <v>271</v>
      </c>
      <c r="AA24" s="73" t="s">
        <v>473</v>
      </c>
      <c r="AB24" s="73" t="s">
        <v>474</v>
      </c>
      <c r="AC24" s="73" t="s">
        <v>475</v>
      </c>
      <c r="AD24" s="73" t="s">
        <v>476</v>
      </c>
      <c r="AE24" s="73" t="s">
        <v>477</v>
      </c>
      <c r="AF24" s="73" t="s">
        <v>478</v>
      </c>
      <c r="AL24" s="73" t="s">
        <v>150</v>
      </c>
      <c r="AM24" s="73" t="s">
        <v>479</v>
      </c>
      <c r="AN24" s="73">
        <v>9194890900</v>
      </c>
    </row>
    <row r="25" spans="1:40" x14ac:dyDescent="0.2">
      <c r="A25" s="73">
        <v>11438159610</v>
      </c>
      <c r="B25" s="73">
        <v>256666874</v>
      </c>
      <c r="C25" s="74">
        <v>43912.931134259263</v>
      </c>
      <c r="D25" s="74">
        <v>43912.95171296296</v>
      </c>
      <c r="E25" s="73" t="s">
        <v>480</v>
      </c>
      <c r="J25" s="73" t="s">
        <v>257</v>
      </c>
      <c r="L25" s="73" t="s">
        <v>259</v>
      </c>
      <c r="Q25" s="73" t="s">
        <v>263</v>
      </c>
      <c r="R25" s="73" t="s">
        <v>264</v>
      </c>
      <c r="S25" s="73" t="s">
        <v>481</v>
      </c>
      <c r="T25" s="73" t="s">
        <v>17</v>
      </c>
      <c r="U25" s="73" t="s">
        <v>482</v>
      </c>
      <c r="V25" s="73" t="s">
        <v>268</v>
      </c>
      <c r="W25" s="73" t="s">
        <v>269</v>
      </c>
      <c r="X25" s="73" t="s">
        <v>270</v>
      </c>
      <c r="Y25" s="73" t="s">
        <v>271</v>
      </c>
      <c r="AA25" s="73" t="s">
        <v>483</v>
      </c>
      <c r="AB25" s="73" t="s">
        <v>484</v>
      </c>
      <c r="AC25" s="73" t="s">
        <v>485</v>
      </c>
      <c r="AD25" s="73" t="s">
        <v>156</v>
      </c>
      <c r="AE25" s="73" t="s">
        <v>486</v>
      </c>
      <c r="AF25" s="73" t="s">
        <v>487</v>
      </c>
      <c r="AL25" s="73" t="s">
        <v>156</v>
      </c>
      <c r="AM25" s="73" t="s">
        <v>488</v>
      </c>
      <c r="AN25" s="73">
        <v>9194546753</v>
      </c>
    </row>
    <row r="26" spans="1:40" x14ac:dyDescent="0.2">
      <c r="A26" s="73">
        <v>11438140834</v>
      </c>
      <c r="B26" s="73">
        <v>256666874</v>
      </c>
      <c r="C26" s="74">
        <v>43912.93105324074</v>
      </c>
      <c r="D26" s="74">
        <v>43912.94127314815</v>
      </c>
      <c r="E26" s="73" t="s">
        <v>489</v>
      </c>
      <c r="J26" s="73" t="s">
        <v>257</v>
      </c>
      <c r="K26" s="73" t="s">
        <v>258</v>
      </c>
      <c r="L26" s="73" t="s">
        <v>259</v>
      </c>
      <c r="R26" s="73" t="s">
        <v>264</v>
      </c>
      <c r="T26" s="73" t="s">
        <v>17</v>
      </c>
      <c r="U26" s="73" t="s">
        <v>490</v>
      </c>
      <c r="V26" s="73" t="s">
        <v>268</v>
      </c>
      <c r="W26" s="73" t="s">
        <v>269</v>
      </c>
      <c r="X26" s="73" t="s">
        <v>270</v>
      </c>
      <c r="Y26" s="73" t="s">
        <v>271</v>
      </c>
      <c r="AA26" s="73" t="s">
        <v>491</v>
      </c>
      <c r="AB26" s="73" t="s">
        <v>492</v>
      </c>
      <c r="AC26" s="73" t="s">
        <v>493</v>
      </c>
      <c r="AD26" s="73" t="s">
        <v>153</v>
      </c>
      <c r="AE26" s="73" t="s">
        <v>494</v>
      </c>
      <c r="AF26" s="73" t="s">
        <v>495</v>
      </c>
      <c r="AL26" s="73" t="s">
        <v>153</v>
      </c>
      <c r="AM26" s="73" t="s">
        <v>496</v>
      </c>
      <c r="AN26" s="73">
        <v>7042280021</v>
      </c>
    </row>
    <row r="27" spans="1:40" x14ac:dyDescent="0.2">
      <c r="A27" s="73">
        <v>11437850041</v>
      </c>
      <c r="B27" s="73">
        <v>256666874</v>
      </c>
      <c r="C27" s="74">
        <v>43912.794571759259</v>
      </c>
      <c r="D27" s="74">
        <v>43912.797060185185</v>
      </c>
      <c r="E27" s="73" t="s">
        <v>497</v>
      </c>
      <c r="J27" s="73" t="s">
        <v>257</v>
      </c>
      <c r="K27" s="73" t="s">
        <v>258</v>
      </c>
      <c r="L27" s="73" t="s">
        <v>259</v>
      </c>
      <c r="M27" s="73" t="s">
        <v>260</v>
      </c>
      <c r="N27" s="73" t="s">
        <v>29</v>
      </c>
      <c r="O27" s="73" t="s">
        <v>261</v>
      </c>
      <c r="P27" s="73" t="s">
        <v>262</v>
      </c>
      <c r="Q27" s="73" t="s">
        <v>263</v>
      </c>
      <c r="R27" s="73" t="s">
        <v>264</v>
      </c>
      <c r="T27" s="73" t="s">
        <v>17</v>
      </c>
      <c r="U27" s="73" t="s">
        <v>498</v>
      </c>
      <c r="V27" s="73" t="s">
        <v>268</v>
      </c>
      <c r="W27" s="73" t="s">
        <v>269</v>
      </c>
      <c r="X27" s="73" t="s">
        <v>270</v>
      </c>
      <c r="Y27" s="73" t="s">
        <v>271</v>
      </c>
      <c r="AA27" s="73" t="s">
        <v>499</v>
      </c>
      <c r="AB27" s="73" t="s">
        <v>500</v>
      </c>
      <c r="AD27" s="73" t="s">
        <v>242</v>
      </c>
      <c r="AE27" s="73" t="s">
        <v>501</v>
      </c>
      <c r="AF27" s="73" t="s">
        <v>502</v>
      </c>
      <c r="AL27" s="73" t="s">
        <v>242</v>
      </c>
      <c r="AM27" s="73" t="s">
        <v>503</v>
      </c>
      <c r="AN27" s="73" t="s">
        <v>504</v>
      </c>
    </row>
    <row r="28" spans="1:40" x14ac:dyDescent="0.2">
      <c r="A28" s="73">
        <v>11437711239</v>
      </c>
      <c r="B28" s="73">
        <v>256666874</v>
      </c>
      <c r="C28" s="74">
        <v>43912.682233796295</v>
      </c>
      <c r="D28" s="74">
        <v>43912.714189814818</v>
      </c>
      <c r="E28" s="73" t="s">
        <v>505</v>
      </c>
      <c r="J28" s="73" t="s">
        <v>257</v>
      </c>
      <c r="L28" s="73" t="s">
        <v>259</v>
      </c>
      <c r="P28" s="73" t="s">
        <v>262</v>
      </c>
      <c r="R28" s="73" t="s">
        <v>264</v>
      </c>
      <c r="S28" s="73" t="s">
        <v>506</v>
      </c>
      <c r="T28" s="73" t="s">
        <v>18</v>
      </c>
      <c r="U28" s="73" t="s">
        <v>507</v>
      </c>
      <c r="V28" s="73" t="s">
        <v>268</v>
      </c>
      <c r="W28" s="73" t="s">
        <v>269</v>
      </c>
      <c r="X28" s="73" t="s">
        <v>270</v>
      </c>
      <c r="Y28" s="73" t="s">
        <v>271</v>
      </c>
      <c r="AA28" s="73" t="s">
        <v>508</v>
      </c>
      <c r="AB28" s="73" t="s">
        <v>509</v>
      </c>
      <c r="AC28" s="73" t="s">
        <v>510</v>
      </c>
      <c r="AD28" s="73" t="s">
        <v>511</v>
      </c>
      <c r="AE28" s="73" t="s">
        <v>512</v>
      </c>
      <c r="AF28" s="73" t="s">
        <v>513</v>
      </c>
      <c r="AL28" s="73" t="s">
        <v>336</v>
      </c>
      <c r="AM28" s="73" t="s">
        <v>514</v>
      </c>
      <c r="AN28" s="73">
        <v>9193954544</v>
      </c>
    </row>
    <row r="29" spans="1:40" x14ac:dyDescent="0.2">
      <c r="A29" s="73">
        <v>11437502017</v>
      </c>
      <c r="B29" s="73">
        <v>256666874</v>
      </c>
      <c r="C29" s="74">
        <v>43912.583912037036</v>
      </c>
      <c r="D29" s="74">
        <v>43912.591666666667</v>
      </c>
      <c r="E29" s="73" t="s">
        <v>515</v>
      </c>
      <c r="J29" s="73" t="s">
        <v>257</v>
      </c>
      <c r="K29" s="73" t="s">
        <v>258</v>
      </c>
      <c r="L29" s="73" t="s">
        <v>259</v>
      </c>
      <c r="N29" s="73" t="s">
        <v>29</v>
      </c>
      <c r="O29" s="73" t="s">
        <v>261</v>
      </c>
      <c r="P29" s="73" t="s">
        <v>262</v>
      </c>
      <c r="R29" s="73" t="s">
        <v>264</v>
      </c>
      <c r="T29" s="73" t="s">
        <v>17</v>
      </c>
      <c r="U29" s="73" t="s">
        <v>516</v>
      </c>
      <c r="V29" s="73" t="s">
        <v>268</v>
      </c>
      <c r="W29" s="73" t="s">
        <v>269</v>
      </c>
      <c r="X29" s="73" t="s">
        <v>270</v>
      </c>
      <c r="Y29" s="73" t="s">
        <v>271</v>
      </c>
      <c r="AA29" s="73" t="s">
        <v>517</v>
      </c>
      <c r="AB29" s="73" t="s">
        <v>518</v>
      </c>
      <c r="AD29" s="73" t="s">
        <v>519</v>
      </c>
    </row>
    <row r="30" spans="1:40" x14ac:dyDescent="0.2">
      <c r="A30" s="73">
        <v>11437343166</v>
      </c>
      <c r="B30" s="73">
        <v>256666874</v>
      </c>
      <c r="C30" s="74">
        <v>43912.49790509259</v>
      </c>
      <c r="D30" s="74">
        <v>43912.501840277779</v>
      </c>
      <c r="E30" s="73" t="s">
        <v>520</v>
      </c>
      <c r="J30" s="73" t="s">
        <v>257</v>
      </c>
      <c r="K30" s="73" t="s">
        <v>258</v>
      </c>
      <c r="L30" s="73" t="s">
        <v>259</v>
      </c>
      <c r="M30" s="73" t="s">
        <v>260</v>
      </c>
      <c r="N30" s="73" t="s">
        <v>29</v>
      </c>
      <c r="O30" s="73" t="s">
        <v>261</v>
      </c>
      <c r="P30" s="73" t="s">
        <v>262</v>
      </c>
      <c r="Q30" s="73" t="s">
        <v>263</v>
      </c>
      <c r="R30" s="73" t="s">
        <v>264</v>
      </c>
      <c r="T30" s="73" t="s">
        <v>17</v>
      </c>
      <c r="U30" s="73" t="s">
        <v>521</v>
      </c>
      <c r="V30" s="73" t="s">
        <v>268</v>
      </c>
      <c r="W30" s="73" t="s">
        <v>269</v>
      </c>
      <c r="X30" s="73" t="s">
        <v>270</v>
      </c>
      <c r="Y30" s="73" t="s">
        <v>271</v>
      </c>
      <c r="AA30" s="73" t="s">
        <v>522</v>
      </c>
      <c r="AB30" s="73" t="s">
        <v>523</v>
      </c>
      <c r="AC30" s="73" t="s">
        <v>524</v>
      </c>
      <c r="AD30" s="73" t="s">
        <v>525</v>
      </c>
    </row>
    <row r="31" spans="1:40" x14ac:dyDescent="0.2">
      <c r="A31" s="73">
        <v>11437202763</v>
      </c>
      <c r="B31" s="73">
        <v>256666874</v>
      </c>
      <c r="C31" s="74">
        <v>43912.422812500001</v>
      </c>
      <c r="D31" s="74">
        <v>43912.426874999997</v>
      </c>
      <c r="E31" s="73" t="s">
        <v>526</v>
      </c>
      <c r="J31" s="73" t="s">
        <v>257</v>
      </c>
      <c r="K31" s="73" t="s">
        <v>258</v>
      </c>
      <c r="L31" s="73" t="s">
        <v>259</v>
      </c>
      <c r="M31" s="73" t="s">
        <v>260</v>
      </c>
      <c r="N31" s="73" t="s">
        <v>29</v>
      </c>
      <c r="O31" s="73" t="s">
        <v>261</v>
      </c>
      <c r="P31" s="73" t="s">
        <v>262</v>
      </c>
      <c r="Q31" s="73" t="s">
        <v>263</v>
      </c>
      <c r="R31" s="73" t="s">
        <v>264</v>
      </c>
      <c r="S31" s="73" t="s">
        <v>527</v>
      </c>
      <c r="T31" s="73" t="s">
        <v>17</v>
      </c>
      <c r="U31" s="73" t="s">
        <v>528</v>
      </c>
      <c r="V31" s="73" t="s">
        <v>268</v>
      </c>
      <c r="W31" s="73" t="s">
        <v>269</v>
      </c>
      <c r="X31" s="73" t="s">
        <v>270</v>
      </c>
      <c r="Y31" s="73" t="s">
        <v>271</v>
      </c>
      <c r="AA31" s="73" t="s">
        <v>529</v>
      </c>
      <c r="AB31" s="73" t="s">
        <v>530</v>
      </c>
      <c r="AC31" s="73" t="s">
        <v>531</v>
      </c>
      <c r="AD31" s="73" t="s">
        <v>532</v>
      </c>
      <c r="AE31" s="73" t="s">
        <v>533</v>
      </c>
      <c r="AF31" s="73" t="s">
        <v>534</v>
      </c>
      <c r="AL31" s="73" t="s">
        <v>535</v>
      </c>
      <c r="AM31" s="73" t="s">
        <v>536</v>
      </c>
      <c r="AN31" s="73">
        <v>7045766153</v>
      </c>
    </row>
    <row r="32" spans="1:40" x14ac:dyDescent="0.2">
      <c r="A32" s="73">
        <v>11435984395</v>
      </c>
      <c r="B32" s="73">
        <v>256666874</v>
      </c>
      <c r="C32" s="74">
        <v>43911.490787037037</v>
      </c>
      <c r="D32" s="74">
        <v>43911.565254629626</v>
      </c>
      <c r="E32" s="73" t="s">
        <v>537</v>
      </c>
      <c r="J32" s="73" t="s">
        <v>257</v>
      </c>
      <c r="K32" s="73" t="s">
        <v>258</v>
      </c>
      <c r="M32" s="73" t="s">
        <v>260</v>
      </c>
      <c r="O32" s="73" t="s">
        <v>261</v>
      </c>
      <c r="Q32" s="73" t="s">
        <v>263</v>
      </c>
      <c r="S32" s="73" t="s">
        <v>538</v>
      </c>
      <c r="T32" s="73" t="s">
        <v>18</v>
      </c>
      <c r="U32" s="73" t="s">
        <v>539</v>
      </c>
      <c r="V32" s="73" t="s">
        <v>268</v>
      </c>
      <c r="W32" s="73" t="s">
        <v>269</v>
      </c>
      <c r="X32" s="73" t="s">
        <v>270</v>
      </c>
      <c r="Y32" s="73" t="s">
        <v>271</v>
      </c>
      <c r="AA32" s="73" t="s">
        <v>540</v>
      </c>
      <c r="AB32" s="73" t="s">
        <v>541</v>
      </c>
      <c r="AC32" s="73" t="s">
        <v>542</v>
      </c>
      <c r="AD32" s="73" t="s">
        <v>543</v>
      </c>
      <c r="AE32" s="73" t="s">
        <v>544</v>
      </c>
      <c r="AF32" s="73" t="s">
        <v>545</v>
      </c>
      <c r="AL32" s="73" t="s">
        <v>148</v>
      </c>
      <c r="AM32" s="73" t="s">
        <v>546</v>
      </c>
      <c r="AN32" s="73">
        <v>8285933278</v>
      </c>
    </row>
    <row r="33" spans="1:40" x14ac:dyDescent="0.2">
      <c r="A33" s="73">
        <v>11435894008</v>
      </c>
      <c r="B33" s="73">
        <v>256666874</v>
      </c>
      <c r="C33" s="74">
        <v>43911.51458333333</v>
      </c>
      <c r="D33" s="74">
        <v>43911.519490740742</v>
      </c>
      <c r="E33" s="73" t="s">
        <v>547</v>
      </c>
      <c r="J33" s="73" t="s">
        <v>257</v>
      </c>
      <c r="K33" s="73" t="s">
        <v>258</v>
      </c>
      <c r="L33" s="73" t="s">
        <v>259</v>
      </c>
      <c r="M33" s="73" t="s">
        <v>260</v>
      </c>
      <c r="N33" s="73" t="s">
        <v>29</v>
      </c>
      <c r="O33" s="73" t="s">
        <v>261</v>
      </c>
      <c r="P33" s="73" t="s">
        <v>262</v>
      </c>
      <c r="Q33" s="73" t="s">
        <v>263</v>
      </c>
      <c r="R33" s="73" t="s">
        <v>264</v>
      </c>
      <c r="T33" s="73" t="s">
        <v>17</v>
      </c>
      <c r="U33" s="73" t="s">
        <v>548</v>
      </c>
      <c r="V33" s="73" t="s">
        <v>268</v>
      </c>
      <c r="W33" s="73" t="s">
        <v>269</v>
      </c>
      <c r="X33" s="73" t="s">
        <v>270</v>
      </c>
      <c r="Y33" s="73" t="s">
        <v>271</v>
      </c>
      <c r="AA33" s="73" t="s">
        <v>549</v>
      </c>
      <c r="AB33" s="73" t="s">
        <v>550</v>
      </c>
      <c r="AC33" s="73" t="s">
        <v>551</v>
      </c>
      <c r="AD33" s="73" t="s">
        <v>156</v>
      </c>
    </row>
    <row r="34" spans="1:40" x14ac:dyDescent="0.2">
      <c r="A34" s="73">
        <v>11435718065</v>
      </c>
      <c r="B34" s="73">
        <v>256666874</v>
      </c>
      <c r="C34" s="74">
        <v>43911.43346064815</v>
      </c>
      <c r="D34" s="74">
        <v>43911.436319444445</v>
      </c>
      <c r="E34" s="73" t="s">
        <v>552</v>
      </c>
      <c r="J34" s="73" t="s">
        <v>257</v>
      </c>
      <c r="T34" s="73" t="s">
        <v>18</v>
      </c>
      <c r="U34" s="73" t="s">
        <v>553</v>
      </c>
      <c r="V34" s="73" t="s">
        <v>268</v>
      </c>
      <c r="W34" s="73" t="s">
        <v>269</v>
      </c>
      <c r="X34" s="73" t="s">
        <v>270</v>
      </c>
      <c r="Y34" s="73" t="s">
        <v>271</v>
      </c>
      <c r="AA34" s="73" t="s">
        <v>554</v>
      </c>
      <c r="AB34" s="73" t="s">
        <v>555</v>
      </c>
      <c r="AC34" s="73" t="s">
        <v>556</v>
      </c>
      <c r="AD34" s="73" t="s">
        <v>233</v>
      </c>
      <c r="AE34" s="73" t="s">
        <v>557</v>
      </c>
      <c r="AF34" s="73" t="s">
        <v>558</v>
      </c>
      <c r="AL34" s="73" t="s">
        <v>233</v>
      </c>
      <c r="AM34" s="73" t="s">
        <v>559</v>
      </c>
      <c r="AN34" s="73">
        <v>8282483431</v>
      </c>
    </row>
    <row r="35" spans="1:40" x14ac:dyDescent="0.2">
      <c r="A35" s="73">
        <v>11435623471</v>
      </c>
      <c r="B35" s="73">
        <v>256666874</v>
      </c>
      <c r="C35" s="74">
        <v>43911.384027777778</v>
      </c>
      <c r="D35" s="74">
        <v>43911.392488425925</v>
      </c>
      <c r="E35" s="73" t="s">
        <v>560</v>
      </c>
      <c r="J35" s="73" t="s">
        <v>257</v>
      </c>
      <c r="K35" s="73" t="s">
        <v>258</v>
      </c>
      <c r="L35" s="73" t="s">
        <v>259</v>
      </c>
      <c r="M35" s="73" t="s">
        <v>260</v>
      </c>
      <c r="N35" s="73" t="s">
        <v>29</v>
      </c>
      <c r="O35" s="73" t="s">
        <v>261</v>
      </c>
      <c r="P35" s="73" t="s">
        <v>262</v>
      </c>
      <c r="Q35" s="73" t="s">
        <v>263</v>
      </c>
      <c r="R35" s="73" t="s">
        <v>264</v>
      </c>
      <c r="T35" s="73" t="s">
        <v>17</v>
      </c>
      <c r="U35" s="73" t="s">
        <v>561</v>
      </c>
      <c r="V35" s="73" t="s">
        <v>268</v>
      </c>
      <c r="W35" s="73" t="s">
        <v>269</v>
      </c>
      <c r="X35" s="73" t="s">
        <v>270</v>
      </c>
      <c r="Y35" s="73" t="s">
        <v>271</v>
      </c>
      <c r="AA35" s="73" t="s">
        <v>562</v>
      </c>
      <c r="AB35" s="73" t="s">
        <v>563</v>
      </c>
      <c r="AC35" s="73" t="s">
        <v>564</v>
      </c>
      <c r="AD35" s="73" t="s">
        <v>565</v>
      </c>
      <c r="AE35" s="73" t="s">
        <v>566</v>
      </c>
      <c r="AF35" s="73" t="s">
        <v>567</v>
      </c>
      <c r="AL35" s="73" t="s">
        <v>336</v>
      </c>
      <c r="AM35" s="73" t="s">
        <v>568</v>
      </c>
      <c r="AN35" s="73">
        <v>8283802882</v>
      </c>
    </row>
    <row r="36" spans="1:40" x14ac:dyDescent="0.2">
      <c r="A36" s="73">
        <v>11435611108</v>
      </c>
      <c r="B36" s="73">
        <v>256666874</v>
      </c>
      <c r="C36" s="74">
        <v>43911.381342592591</v>
      </c>
      <c r="D36" s="74">
        <v>43911.386817129627</v>
      </c>
      <c r="E36" s="73" t="s">
        <v>569</v>
      </c>
      <c r="K36" s="73" t="s">
        <v>258</v>
      </c>
      <c r="O36" s="73" t="s">
        <v>261</v>
      </c>
      <c r="R36" s="73" t="s">
        <v>264</v>
      </c>
      <c r="T36" s="73" t="s">
        <v>17</v>
      </c>
      <c r="U36" s="73" t="s">
        <v>570</v>
      </c>
      <c r="V36" s="73" t="s">
        <v>268</v>
      </c>
      <c r="W36" s="73" t="s">
        <v>269</v>
      </c>
      <c r="X36" s="73" t="s">
        <v>270</v>
      </c>
      <c r="Y36" s="73" t="s">
        <v>271</v>
      </c>
      <c r="AA36" s="73" t="s">
        <v>571</v>
      </c>
      <c r="AB36" s="73" t="s">
        <v>572</v>
      </c>
      <c r="AC36" s="73" t="s">
        <v>573</v>
      </c>
      <c r="AD36" s="73" t="s">
        <v>574</v>
      </c>
      <c r="AE36" s="73" t="s">
        <v>575</v>
      </c>
      <c r="AF36" s="73" t="s">
        <v>576</v>
      </c>
      <c r="AL36" s="73" t="s">
        <v>382</v>
      </c>
      <c r="AM36" s="73" t="s">
        <v>577</v>
      </c>
      <c r="AN36" s="73">
        <v>9199499112</v>
      </c>
    </row>
    <row r="37" spans="1:40" x14ac:dyDescent="0.2">
      <c r="A37" s="73">
        <v>11435544157</v>
      </c>
      <c r="B37" s="73">
        <v>256666874</v>
      </c>
      <c r="C37" s="74">
        <v>43911.354143518518</v>
      </c>
      <c r="D37" s="74">
        <v>43911.359907407408</v>
      </c>
      <c r="E37" s="73" t="s">
        <v>578</v>
      </c>
      <c r="O37" s="73" t="s">
        <v>261</v>
      </c>
      <c r="R37" s="73" t="s">
        <v>264</v>
      </c>
      <c r="T37" s="73" t="s">
        <v>18</v>
      </c>
      <c r="U37" s="73" t="s">
        <v>579</v>
      </c>
      <c r="V37" s="73" t="s">
        <v>268</v>
      </c>
      <c r="W37" s="73" t="s">
        <v>269</v>
      </c>
      <c r="X37" s="73" t="s">
        <v>270</v>
      </c>
      <c r="Y37" s="73" t="s">
        <v>271</v>
      </c>
      <c r="AA37" s="73" t="s">
        <v>405</v>
      </c>
      <c r="AB37" s="73" t="s">
        <v>580</v>
      </c>
      <c r="AC37" s="73" t="s">
        <v>405</v>
      </c>
      <c r="AD37" s="73" t="s">
        <v>155</v>
      </c>
      <c r="AE37" s="73" t="s">
        <v>581</v>
      </c>
      <c r="AF37" s="73" t="s">
        <v>582</v>
      </c>
      <c r="AL37" s="73" t="s">
        <v>382</v>
      </c>
      <c r="AM37" s="73" t="s">
        <v>583</v>
      </c>
      <c r="AN37" s="73">
        <v>9193040666</v>
      </c>
    </row>
    <row r="38" spans="1:40" x14ac:dyDescent="0.2">
      <c r="A38" s="73">
        <v>11435526491</v>
      </c>
      <c r="B38" s="73">
        <v>256666874</v>
      </c>
      <c r="C38" s="74">
        <v>43911.34710648148</v>
      </c>
      <c r="D38" s="74">
        <v>43911.351319444446</v>
      </c>
      <c r="E38" s="73" t="s">
        <v>584</v>
      </c>
      <c r="J38" s="73" t="s">
        <v>257</v>
      </c>
      <c r="L38" s="73" t="s">
        <v>259</v>
      </c>
      <c r="O38" s="73" t="s">
        <v>261</v>
      </c>
      <c r="R38" s="73" t="s">
        <v>264</v>
      </c>
      <c r="T38" s="73" t="s">
        <v>17</v>
      </c>
      <c r="U38" s="73" t="s">
        <v>585</v>
      </c>
      <c r="V38" s="73" t="s">
        <v>268</v>
      </c>
      <c r="W38" s="73" t="s">
        <v>269</v>
      </c>
      <c r="X38" s="73" t="s">
        <v>270</v>
      </c>
      <c r="Y38" s="73" t="s">
        <v>271</v>
      </c>
      <c r="AA38" s="73" t="s">
        <v>586</v>
      </c>
      <c r="AB38" s="73" t="s">
        <v>587</v>
      </c>
      <c r="AD38" s="73" t="s">
        <v>379</v>
      </c>
    </row>
    <row r="39" spans="1:40" x14ac:dyDescent="0.2">
      <c r="A39" s="73">
        <v>11435342445</v>
      </c>
      <c r="B39" s="73">
        <v>256666874</v>
      </c>
      <c r="C39" s="74">
        <v>43911.22519675926</v>
      </c>
      <c r="D39" s="74">
        <v>43911.228460648148</v>
      </c>
      <c r="E39" s="73" t="s">
        <v>588</v>
      </c>
      <c r="J39" s="73" t="s">
        <v>257</v>
      </c>
      <c r="K39" s="73" t="s">
        <v>258</v>
      </c>
      <c r="L39" s="73" t="s">
        <v>259</v>
      </c>
      <c r="M39" s="73" t="s">
        <v>260</v>
      </c>
      <c r="N39" s="73" t="s">
        <v>29</v>
      </c>
      <c r="O39" s="73" t="s">
        <v>261</v>
      </c>
      <c r="P39" s="73" t="s">
        <v>262</v>
      </c>
      <c r="Q39" s="73" t="s">
        <v>263</v>
      </c>
      <c r="R39" s="73" t="s">
        <v>264</v>
      </c>
      <c r="T39" s="73" t="s">
        <v>17</v>
      </c>
      <c r="V39" s="73" t="s">
        <v>268</v>
      </c>
      <c r="W39" s="73" t="s">
        <v>269</v>
      </c>
      <c r="X39" s="73" t="s">
        <v>270</v>
      </c>
      <c r="Y39" s="73" t="s">
        <v>271</v>
      </c>
      <c r="AD39" s="73" t="s">
        <v>589</v>
      </c>
      <c r="AE39" s="73" t="s">
        <v>590</v>
      </c>
      <c r="AF39" s="73" t="s">
        <v>591</v>
      </c>
      <c r="AL39" s="73" t="s">
        <v>148</v>
      </c>
      <c r="AM39" s="73" t="s">
        <v>592</v>
      </c>
      <c r="AN39" s="73">
        <v>8283840454</v>
      </c>
    </row>
    <row r="40" spans="1:40" x14ac:dyDescent="0.2">
      <c r="A40" s="73">
        <v>11435061045</v>
      </c>
      <c r="B40" s="73">
        <v>256666874</v>
      </c>
      <c r="C40" s="74">
        <v>43911.016157407408</v>
      </c>
      <c r="D40" s="74">
        <v>43911.023078703707</v>
      </c>
      <c r="E40" s="73" t="s">
        <v>593</v>
      </c>
      <c r="J40" s="73" t="s">
        <v>257</v>
      </c>
      <c r="K40" s="73" t="s">
        <v>258</v>
      </c>
      <c r="M40" s="73" t="s">
        <v>260</v>
      </c>
      <c r="T40" s="73" t="s">
        <v>18</v>
      </c>
      <c r="U40" s="73" t="s">
        <v>594</v>
      </c>
      <c r="V40" s="73" t="s">
        <v>268</v>
      </c>
      <c r="W40" s="73" t="s">
        <v>269</v>
      </c>
      <c r="X40" s="73" t="s">
        <v>270</v>
      </c>
      <c r="Y40" s="73" t="s">
        <v>271</v>
      </c>
      <c r="AA40" s="73" t="s">
        <v>595</v>
      </c>
      <c r="AB40" s="73" t="s">
        <v>596</v>
      </c>
      <c r="AC40" s="73" t="s">
        <v>597</v>
      </c>
      <c r="AD40" s="73" t="s">
        <v>192</v>
      </c>
      <c r="AE40" s="73" t="s">
        <v>598</v>
      </c>
      <c r="AF40" s="73" t="s">
        <v>599</v>
      </c>
      <c r="AL40" s="73" t="s">
        <v>192</v>
      </c>
      <c r="AM40" s="73" t="s">
        <v>600</v>
      </c>
      <c r="AN40" s="73">
        <v>3174897951</v>
      </c>
    </row>
    <row r="41" spans="1:40" x14ac:dyDescent="0.2">
      <c r="A41" s="73">
        <v>11434878810</v>
      </c>
      <c r="B41" s="73">
        <v>256666874</v>
      </c>
      <c r="C41" s="74">
        <v>43910.910601851851</v>
      </c>
      <c r="D41" s="74">
        <v>43910.916944444441</v>
      </c>
      <c r="E41" s="73" t="s">
        <v>601</v>
      </c>
      <c r="J41" s="73" t="s">
        <v>257</v>
      </c>
      <c r="K41" s="73" t="s">
        <v>258</v>
      </c>
      <c r="L41" s="73" t="s">
        <v>259</v>
      </c>
      <c r="M41" s="73" t="s">
        <v>260</v>
      </c>
      <c r="N41" s="73" t="s">
        <v>29</v>
      </c>
      <c r="Q41" s="73" t="s">
        <v>263</v>
      </c>
      <c r="R41" s="73" t="s">
        <v>264</v>
      </c>
      <c r="T41" s="73" t="s">
        <v>17</v>
      </c>
      <c r="U41" s="73" t="s">
        <v>602</v>
      </c>
      <c r="V41" s="73" t="s">
        <v>268</v>
      </c>
      <c r="W41" s="73" t="s">
        <v>269</v>
      </c>
      <c r="X41" s="73" t="s">
        <v>270</v>
      </c>
      <c r="Y41" s="73" t="s">
        <v>271</v>
      </c>
      <c r="AA41" s="73" t="s">
        <v>603</v>
      </c>
      <c r="AB41" s="73" t="s">
        <v>604</v>
      </c>
      <c r="AC41" s="73" t="s">
        <v>605</v>
      </c>
      <c r="AD41" s="73" t="s">
        <v>606</v>
      </c>
      <c r="AE41" s="73" t="s">
        <v>607</v>
      </c>
      <c r="AF41" s="73" t="s">
        <v>608</v>
      </c>
      <c r="AL41" s="73" t="s">
        <v>609</v>
      </c>
      <c r="AM41" s="73" t="s">
        <v>610</v>
      </c>
      <c r="AN41" s="73" t="s">
        <v>611</v>
      </c>
    </row>
    <row r="42" spans="1:40" x14ac:dyDescent="0.2">
      <c r="A42" s="73">
        <v>11434820829</v>
      </c>
      <c r="B42" s="73">
        <v>256666874</v>
      </c>
      <c r="C42" s="74">
        <v>43910.885810185187</v>
      </c>
      <c r="D42" s="74">
        <v>43910.888657407406</v>
      </c>
      <c r="E42" s="73" t="s">
        <v>612</v>
      </c>
      <c r="J42" s="73" t="s">
        <v>257</v>
      </c>
      <c r="L42" s="73" t="s">
        <v>259</v>
      </c>
      <c r="N42" s="73" t="s">
        <v>29</v>
      </c>
      <c r="O42" s="73" t="s">
        <v>261</v>
      </c>
      <c r="P42" s="73" t="s">
        <v>262</v>
      </c>
      <c r="Q42" s="73" t="s">
        <v>263</v>
      </c>
      <c r="R42" s="73" t="s">
        <v>264</v>
      </c>
      <c r="T42" s="73" t="s">
        <v>17</v>
      </c>
      <c r="U42" s="73" t="s">
        <v>613</v>
      </c>
      <c r="V42" s="73" t="s">
        <v>268</v>
      </c>
      <c r="W42" s="73" t="s">
        <v>269</v>
      </c>
      <c r="X42" s="73" t="s">
        <v>270</v>
      </c>
      <c r="Y42" s="73" t="s">
        <v>271</v>
      </c>
      <c r="AA42" s="73" t="s">
        <v>614</v>
      </c>
      <c r="AB42" s="73" t="s">
        <v>615</v>
      </c>
      <c r="AC42" s="73" t="s">
        <v>616</v>
      </c>
      <c r="AD42" s="73" t="s">
        <v>617</v>
      </c>
    </row>
    <row r="43" spans="1:40" x14ac:dyDescent="0.2">
      <c r="A43" s="73">
        <v>11434781599</v>
      </c>
      <c r="B43" s="73">
        <v>256666874</v>
      </c>
      <c r="C43" s="74">
        <v>43910.843645833331</v>
      </c>
      <c r="D43" s="74">
        <v>43910.869259259256</v>
      </c>
      <c r="E43" s="73" t="s">
        <v>618</v>
      </c>
      <c r="J43" s="73" t="s">
        <v>257</v>
      </c>
      <c r="L43" s="73" t="s">
        <v>259</v>
      </c>
      <c r="N43" s="73" t="s">
        <v>29</v>
      </c>
      <c r="R43" s="73" t="s">
        <v>264</v>
      </c>
      <c r="T43" s="73" t="s">
        <v>17</v>
      </c>
      <c r="U43" s="73" t="s">
        <v>619</v>
      </c>
      <c r="V43" s="73" t="s">
        <v>268</v>
      </c>
      <c r="W43" s="73" t="s">
        <v>269</v>
      </c>
      <c r="X43" s="73" t="s">
        <v>270</v>
      </c>
      <c r="Y43" s="73" t="s">
        <v>271</v>
      </c>
      <c r="AA43" s="73" t="s">
        <v>620</v>
      </c>
      <c r="AB43" s="73" t="s">
        <v>621</v>
      </c>
      <c r="AC43" s="73" t="s">
        <v>622</v>
      </c>
      <c r="AD43" s="73" t="s">
        <v>623</v>
      </c>
    </row>
    <row r="44" spans="1:40" x14ac:dyDescent="0.2">
      <c r="A44" s="73">
        <v>11434647241</v>
      </c>
      <c r="B44" s="73">
        <v>256666874</v>
      </c>
      <c r="C44" s="74">
        <v>43910.8046412037</v>
      </c>
      <c r="D44" s="74">
        <v>43910.807152777779</v>
      </c>
      <c r="E44" s="73" t="s">
        <v>593</v>
      </c>
      <c r="J44" s="73" t="s">
        <v>257</v>
      </c>
      <c r="K44" s="73" t="s">
        <v>258</v>
      </c>
      <c r="N44" s="73" t="s">
        <v>29</v>
      </c>
      <c r="T44" s="73" t="s">
        <v>17</v>
      </c>
      <c r="U44" s="73" t="s">
        <v>624</v>
      </c>
      <c r="V44" s="73" t="s">
        <v>268</v>
      </c>
      <c r="W44" s="73" t="s">
        <v>269</v>
      </c>
      <c r="X44" s="73" t="s">
        <v>270</v>
      </c>
      <c r="Y44" s="73" t="s">
        <v>271</v>
      </c>
      <c r="AA44" s="73" t="s">
        <v>625</v>
      </c>
      <c r="AB44" s="73" t="s">
        <v>626</v>
      </c>
      <c r="AC44" s="73" t="s">
        <v>405</v>
      </c>
      <c r="AD44" s="73" t="s">
        <v>192</v>
      </c>
    </row>
    <row r="45" spans="1:40" x14ac:dyDescent="0.2">
      <c r="A45" s="73">
        <v>11434519568</v>
      </c>
      <c r="B45" s="73">
        <v>256666874</v>
      </c>
      <c r="C45" s="74">
        <v>43910.73710648148</v>
      </c>
      <c r="D45" s="74">
        <v>43910.755243055559</v>
      </c>
      <c r="E45" s="73" t="s">
        <v>627</v>
      </c>
      <c r="J45" s="73" t="s">
        <v>257</v>
      </c>
      <c r="K45" s="73" t="s">
        <v>258</v>
      </c>
      <c r="L45" s="73" t="s">
        <v>259</v>
      </c>
      <c r="N45" s="73" t="s">
        <v>29</v>
      </c>
      <c r="Q45" s="73" t="s">
        <v>263</v>
      </c>
      <c r="R45" s="73" t="s">
        <v>264</v>
      </c>
      <c r="T45" s="73" t="s">
        <v>17</v>
      </c>
      <c r="U45" s="73" t="s">
        <v>628</v>
      </c>
      <c r="V45" s="73" t="s">
        <v>268</v>
      </c>
      <c r="W45" s="73" t="s">
        <v>269</v>
      </c>
      <c r="X45" s="73" t="s">
        <v>270</v>
      </c>
      <c r="Y45" s="73" t="s">
        <v>271</v>
      </c>
      <c r="AA45" s="73" t="s">
        <v>629</v>
      </c>
      <c r="AB45" s="73" t="s">
        <v>630</v>
      </c>
      <c r="AC45" s="73" t="s">
        <v>631</v>
      </c>
      <c r="AD45" s="73" t="s">
        <v>632</v>
      </c>
      <c r="AE45" s="73" t="s">
        <v>633</v>
      </c>
      <c r="AF45" s="73" t="s">
        <v>634</v>
      </c>
      <c r="AL45" s="73" t="s">
        <v>215</v>
      </c>
      <c r="AM45" s="73" t="s">
        <v>635</v>
      </c>
      <c r="AN45" s="73" t="s">
        <v>636</v>
      </c>
    </row>
    <row r="46" spans="1:40" x14ac:dyDescent="0.2">
      <c r="A46" s="73">
        <v>11434505896</v>
      </c>
      <c r="B46" s="73">
        <v>256666874</v>
      </c>
      <c r="C46" s="74">
        <v>43910.746574074074</v>
      </c>
      <c r="D46" s="74">
        <v>43910.750659722224</v>
      </c>
      <c r="E46" s="73" t="s">
        <v>637</v>
      </c>
      <c r="J46" s="73" t="s">
        <v>257</v>
      </c>
      <c r="L46" s="73" t="s">
        <v>259</v>
      </c>
      <c r="M46" s="73" t="s">
        <v>260</v>
      </c>
      <c r="N46" s="73" t="s">
        <v>29</v>
      </c>
      <c r="R46" s="73" t="s">
        <v>264</v>
      </c>
      <c r="T46" s="73" t="s">
        <v>17</v>
      </c>
      <c r="U46" s="73" t="s">
        <v>638</v>
      </c>
      <c r="V46" s="73" t="s">
        <v>268</v>
      </c>
      <c r="W46" s="73" t="s">
        <v>269</v>
      </c>
      <c r="X46" s="73" t="s">
        <v>270</v>
      </c>
      <c r="Y46" s="73" t="s">
        <v>271</v>
      </c>
      <c r="AA46" s="73" t="s">
        <v>405</v>
      </c>
      <c r="AB46" s="73" t="s">
        <v>639</v>
      </c>
      <c r="AC46" s="73" t="s">
        <v>640</v>
      </c>
      <c r="AD46" s="73" t="s">
        <v>641</v>
      </c>
      <c r="AE46" s="73" t="s">
        <v>642</v>
      </c>
      <c r="AF46" s="73" t="s">
        <v>643</v>
      </c>
      <c r="AL46" s="73" t="s">
        <v>184</v>
      </c>
      <c r="AM46" s="73" t="s">
        <v>644</v>
      </c>
      <c r="AN46" s="73">
        <v>2403210839</v>
      </c>
    </row>
    <row r="47" spans="1:40" x14ac:dyDescent="0.2">
      <c r="A47" s="73">
        <v>11434403452</v>
      </c>
      <c r="B47" s="73">
        <v>256666874</v>
      </c>
      <c r="C47" s="74">
        <v>43910.708449074074</v>
      </c>
      <c r="D47" s="74">
        <v>43910.714884259258</v>
      </c>
      <c r="E47" s="73" t="s">
        <v>645</v>
      </c>
      <c r="J47" s="73" t="s">
        <v>257</v>
      </c>
      <c r="L47" s="73" t="s">
        <v>259</v>
      </c>
      <c r="M47" s="73" t="s">
        <v>260</v>
      </c>
      <c r="N47" s="73" t="s">
        <v>29</v>
      </c>
      <c r="R47" s="73" t="s">
        <v>264</v>
      </c>
      <c r="T47" s="73" t="s">
        <v>17</v>
      </c>
      <c r="U47" s="73" t="s">
        <v>646</v>
      </c>
      <c r="V47" s="73" t="s">
        <v>268</v>
      </c>
      <c r="W47" s="73" t="s">
        <v>269</v>
      </c>
      <c r="X47" s="73" t="s">
        <v>270</v>
      </c>
      <c r="AA47" s="73" t="s">
        <v>647</v>
      </c>
      <c r="AB47" s="73" t="s">
        <v>648</v>
      </c>
      <c r="AC47" s="73" t="s">
        <v>649</v>
      </c>
      <c r="AD47" s="73" t="s">
        <v>154</v>
      </c>
      <c r="AE47" s="73" t="s">
        <v>650</v>
      </c>
      <c r="AF47" s="73" t="s">
        <v>651</v>
      </c>
      <c r="AL47" s="73" t="s">
        <v>424</v>
      </c>
      <c r="AM47" s="73" t="s">
        <v>652</v>
      </c>
      <c r="AN47" s="73">
        <v>19105472775</v>
      </c>
    </row>
    <row r="48" spans="1:40" x14ac:dyDescent="0.2">
      <c r="A48" s="73">
        <v>11434397707</v>
      </c>
      <c r="B48" s="73">
        <v>256666874</v>
      </c>
      <c r="C48" s="74">
        <v>43910.708229166667</v>
      </c>
      <c r="D48" s="74">
        <v>43910.71303240741</v>
      </c>
      <c r="E48" s="73" t="s">
        <v>653</v>
      </c>
      <c r="J48" s="73" t="s">
        <v>257</v>
      </c>
      <c r="K48" s="73" t="s">
        <v>258</v>
      </c>
      <c r="L48" s="73" t="s">
        <v>259</v>
      </c>
      <c r="R48" s="73" t="s">
        <v>264</v>
      </c>
      <c r="T48" s="73" t="s">
        <v>18</v>
      </c>
      <c r="U48" s="73" t="s">
        <v>654</v>
      </c>
      <c r="V48" s="73" t="s">
        <v>268</v>
      </c>
      <c r="W48" s="73" t="s">
        <v>269</v>
      </c>
      <c r="X48" s="73" t="s">
        <v>270</v>
      </c>
      <c r="Y48" s="73" t="s">
        <v>271</v>
      </c>
      <c r="AA48" s="73" t="s">
        <v>551</v>
      </c>
      <c r="AB48" s="73" t="s">
        <v>655</v>
      </c>
      <c r="AC48" s="73" t="s">
        <v>272</v>
      </c>
      <c r="AD48" s="73" t="s">
        <v>656</v>
      </c>
      <c r="AE48" s="73" t="s">
        <v>657</v>
      </c>
      <c r="AF48" s="73" t="s">
        <v>658</v>
      </c>
      <c r="AL48" s="73" t="s">
        <v>188</v>
      </c>
      <c r="AM48" s="73" t="s">
        <v>659</v>
      </c>
      <c r="AN48" s="73">
        <v>8283819742</v>
      </c>
    </row>
    <row r="49" spans="1:40" x14ac:dyDescent="0.2">
      <c r="A49" s="73">
        <v>11434389123</v>
      </c>
      <c r="B49" s="73">
        <v>256666874</v>
      </c>
      <c r="C49" s="74">
        <v>43910.697175925925</v>
      </c>
      <c r="D49" s="74">
        <v>43910.710347222222</v>
      </c>
      <c r="E49" s="73" t="s">
        <v>660</v>
      </c>
      <c r="J49" s="73" t="s">
        <v>257</v>
      </c>
      <c r="K49" s="73" t="s">
        <v>258</v>
      </c>
      <c r="L49" s="73" t="s">
        <v>259</v>
      </c>
      <c r="O49" s="73" t="s">
        <v>261</v>
      </c>
      <c r="P49" s="73" t="s">
        <v>262</v>
      </c>
      <c r="R49" s="73" t="s">
        <v>264</v>
      </c>
      <c r="T49" s="73" t="s">
        <v>17</v>
      </c>
      <c r="U49" s="73" t="s">
        <v>661</v>
      </c>
      <c r="V49" s="73" t="s">
        <v>268</v>
      </c>
      <c r="W49" s="73" t="s">
        <v>269</v>
      </c>
      <c r="X49" s="73" t="s">
        <v>270</v>
      </c>
      <c r="Y49" s="73" t="s">
        <v>271</v>
      </c>
      <c r="AA49" s="73" t="s">
        <v>662</v>
      </c>
      <c r="AB49" s="73" t="s">
        <v>663</v>
      </c>
      <c r="AC49" s="73" t="s">
        <v>664</v>
      </c>
      <c r="AD49" s="73" t="s">
        <v>665</v>
      </c>
    </row>
    <row r="50" spans="1:40" x14ac:dyDescent="0.2">
      <c r="A50" s="73">
        <v>11434337149</v>
      </c>
      <c r="B50" s="73">
        <v>256666874</v>
      </c>
      <c r="C50" s="74">
        <v>43910.680393518516</v>
      </c>
      <c r="D50" s="74">
        <v>43910.694201388891</v>
      </c>
      <c r="E50" s="73" t="s">
        <v>666</v>
      </c>
      <c r="J50" s="73" t="s">
        <v>257</v>
      </c>
      <c r="K50" s="73" t="s">
        <v>258</v>
      </c>
      <c r="L50" s="73" t="s">
        <v>259</v>
      </c>
      <c r="N50" s="73" t="s">
        <v>29</v>
      </c>
      <c r="O50" s="73" t="s">
        <v>261</v>
      </c>
      <c r="P50" s="73" t="s">
        <v>262</v>
      </c>
      <c r="R50" s="73" t="s">
        <v>264</v>
      </c>
      <c r="T50" s="73" t="s">
        <v>17</v>
      </c>
      <c r="U50" s="73" t="s">
        <v>667</v>
      </c>
      <c r="V50" s="73" t="s">
        <v>268</v>
      </c>
      <c r="W50" s="73" t="s">
        <v>269</v>
      </c>
      <c r="X50" s="73" t="s">
        <v>270</v>
      </c>
      <c r="Y50" s="73" t="s">
        <v>271</v>
      </c>
      <c r="AA50" s="73" t="s">
        <v>668</v>
      </c>
      <c r="AB50" s="73" t="s">
        <v>669</v>
      </c>
      <c r="AD50" s="73" t="s">
        <v>670</v>
      </c>
    </row>
    <row r="51" spans="1:40" x14ac:dyDescent="0.2">
      <c r="A51" s="73">
        <v>11434318560</v>
      </c>
      <c r="B51" s="73">
        <v>256666874</v>
      </c>
      <c r="C51" s="74">
        <v>43910.677824074075</v>
      </c>
      <c r="D51" s="74">
        <v>43910.688645833332</v>
      </c>
      <c r="E51" s="73" t="s">
        <v>671</v>
      </c>
      <c r="J51" s="73" t="s">
        <v>257</v>
      </c>
      <c r="K51" s="73" t="s">
        <v>258</v>
      </c>
      <c r="L51" s="73" t="s">
        <v>259</v>
      </c>
      <c r="N51" s="73" t="s">
        <v>29</v>
      </c>
      <c r="P51" s="73" t="s">
        <v>262</v>
      </c>
      <c r="R51" s="73" t="s">
        <v>264</v>
      </c>
      <c r="T51" s="73" t="s">
        <v>17</v>
      </c>
      <c r="U51" s="73" t="s">
        <v>672</v>
      </c>
      <c r="V51" s="73" t="s">
        <v>268</v>
      </c>
      <c r="W51" s="73" t="s">
        <v>269</v>
      </c>
      <c r="X51" s="73" t="s">
        <v>270</v>
      </c>
      <c r="Y51" s="73" t="s">
        <v>271</v>
      </c>
      <c r="AA51" s="73" t="s">
        <v>673</v>
      </c>
      <c r="AB51" s="73" t="s">
        <v>674</v>
      </c>
      <c r="AC51" s="73" t="s">
        <v>675</v>
      </c>
      <c r="AD51" s="73" t="s">
        <v>676</v>
      </c>
    </row>
    <row r="52" spans="1:40" x14ac:dyDescent="0.2">
      <c r="A52" s="73">
        <v>11434297814</v>
      </c>
      <c r="B52" s="73">
        <v>256666874</v>
      </c>
      <c r="C52" s="74">
        <v>43910.670393518521</v>
      </c>
      <c r="D52" s="74">
        <v>43910.682187500002</v>
      </c>
      <c r="E52" s="73" t="s">
        <v>677</v>
      </c>
      <c r="J52" s="73" t="s">
        <v>257</v>
      </c>
      <c r="L52" s="73" t="s">
        <v>259</v>
      </c>
      <c r="M52" s="73" t="s">
        <v>260</v>
      </c>
      <c r="N52" s="73" t="s">
        <v>29</v>
      </c>
      <c r="O52" s="73" t="s">
        <v>261</v>
      </c>
      <c r="Q52" s="73" t="s">
        <v>263</v>
      </c>
      <c r="R52" s="73" t="s">
        <v>264</v>
      </c>
      <c r="T52" s="73" t="s">
        <v>17</v>
      </c>
      <c r="U52" s="73" t="s">
        <v>678</v>
      </c>
      <c r="V52" s="73" t="s">
        <v>268</v>
      </c>
      <c r="W52" s="73" t="s">
        <v>269</v>
      </c>
      <c r="X52" s="73" t="s">
        <v>270</v>
      </c>
      <c r="Y52" s="73" t="s">
        <v>271</v>
      </c>
      <c r="AA52" s="73" t="s">
        <v>679</v>
      </c>
      <c r="AB52" s="73" t="s">
        <v>680</v>
      </c>
      <c r="AC52" s="73" t="s">
        <v>681</v>
      </c>
      <c r="AD52" s="73" t="s">
        <v>233</v>
      </c>
      <c r="AE52" s="73" t="s">
        <v>682</v>
      </c>
      <c r="AF52" s="73" t="s">
        <v>683</v>
      </c>
      <c r="AL52" s="73" t="s">
        <v>382</v>
      </c>
      <c r="AM52" s="73" t="s">
        <v>684</v>
      </c>
      <c r="AN52" s="73" t="s">
        <v>685</v>
      </c>
    </row>
    <row r="53" spans="1:40" x14ac:dyDescent="0.2">
      <c r="A53" s="73">
        <v>11434296981</v>
      </c>
      <c r="B53" s="73">
        <v>256666874</v>
      </c>
      <c r="C53" s="74">
        <v>43910.651226851849</v>
      </c>
      <c r="D53" s="74">
        <v>43910.681932870371</v>
      </c>
      <c r="E53" s="73" t="s">
        <v>686</v>
      </c>
      <c r="J53" s="73" t="s">
        <v>257</v>
      </c>
      <c r="L53" s="73" t="s">
        <v>259</v>
      </c>
      <c r="N53" s="73" t="s">
        <v>29</v>
      </c>
      <c r="T53" s="73" t="s">
        <v>17</v>
      </c>
      <c r="U53" s="73" t="s">
        <v>687</v>
      </c>
      <c r="V53" s="73" t="s">
        <v>268</v>
      </c>
      <c r="W53" s="73" t="s">
        <v>269</v>
      </c>
      <c r="X53" s="73" t="s">
        <v>270</v>
      </c>
      <c r="Y53" s="73" t="s">
        <v>271</v>
      </c>
      <c r="AA53" s="73" t="s">
        <v>688</v>
      </c>
      <c r="AB53" s="73" t="s">
        <v>689</v>
      </c>
      <c r="AC53" s="73" t="s">
        <v>690</v>
      </c>
      <c r="AD53" s="73" t="s">
        <v>207</v>
      </c>
      <c r="AE53" s="73" t="s">
        <v>691</v>
      </c>
      <c r="AF53" s="73" t="s">
        <v>692</v>
      </c>
      <c r="AL53" s="73" t="s">
        <v>207</v>
      </c>
      <c r="AM53" s="73" t="s">
        <v>693</v>
      </c>
      <c r="AN53" s="73" t="s">
        <v>694</v>
      </c>
    </row>
    <row r="54" spans="1:40" x14ac:dyDescent="0.2">
      <c r="A54" s="73">
        <v>11434292369</v>
      </c>
      <c r="B54" s="73">
        <v>256666874</v>
      </c>
      <c r="C54" s="74">
        <v>43910.677835648145</v>
      </c>
      <c r="D54" s="74">
        <v>43910.680497685185</v>
      </c>
      <c r="E54" s="73" t="s">
        <v>695</v>
      </c>
      <c r="J54" s="73" t="s">
        <v>257</v>
      </c>
      <c r="K54" s="73" t="s">
        <v>258</v>
      </c>
      <c r="N54" s="73" t="s">
        <v>29</v>
      </c>
      <c r="O54" s="73" t="s">
        <v>261</v>
      </c>
      <c r="P54" s="73" t="s">
        <v>262</v>
      </c>
      <c r="Q54" s="73" t="s">
        <v>263</v>
      </c>
      <c r="R54" s="73" t="s">
        <v>264</v>
      </c>
      <c r="S54" s="73" t="s">
        <v>696</v>
      </c>
      <c r="T54" s="73" t="s">
        <v>17</v>
      </c>
      <c r="U54" s="73" t="s">
        <v>697</v>
      </c>
      <c r="V54" s="73" t="s">
        <v>268</v>
      </c>
      <c r="W54" s="73" t="s">
        <v>269</v>
      </c>
      <c r="X54" s="73" t="s">
        <v>270</v>
      </c>
      <c r="AA54" s="73" t="s">
        <v>698</v>
      </c>
      <c r="AB54" s="73" t="s">
        <v>699</v>
      </c>
      <c r="AC54" s="73" t="s">
        <v>700</v>
      </c>
      <c r="AD54" s="73" t="s">
        <v>701</v>
      </c>
      <c r="AE54" s="73" t="s">
        <v>702</v>
      </c>
      <c r="AF54" s="73" t="s">
        <v>703</v>
      </c>
      <c r="AL54" s="73" t="s">
        <v>336</v>
      </c>
      <c r="AM54" s="73" t="s">
        <v>704</v>
      </c>
    </row>
    <row r="55" spans="1:40" x14ac:dyDescent="0.2">
      <c r="A55" s="73">
        <v>11434214318</v>
      </c>
      <c r="B55" s="73">
        <v>256666874</v>
      </c>
      <c r="C55" s="74">
        <v>43910.65047453704</v>
      </c>
      <c r="D55" s="74">
        <v>43910.656990740739</v>
      </c>
      <c r="E55" s="73" t="s">
        <v>705</v>
      </c>
      <c r="J55" s="73" t="s">
        <v>257</v>
      </c>
      <c r="K55" s="73" t="s">
        <v>258</v>
      </c>
      <c r="L55" s="73" t="s">
        <v>259</v>
      </c>
      <c r="Q55" s="73" t="s">
        <v>263</v>
      </c>
      <c r="R55" s="73" t="s">
        <v>264</v>
      </c>
      <c r="T55" s="73" t="s">
        <v>17</v>
      </c>
      <c r="U55" s="73" t="s">
        <v>706</v>
      </c>
      <c r="V55" s="73" t="s">
        <v>268</v>
      </c>
      <c r="W55" s="73" t="s">
        <v>269</v>
      </c>
      <c r="X55" s="73" t="s">
        <v>270</v>
      </c>
      <c r="Y55" s="73" t="s">
        <v>271</v>
      </c>
      <c r="AA55" s="73" t="s">
        <v>707</v>
      </c>
      <c r="AB55" s="73" t="s">
        <v>708</v>
      </c>
      <c r="AD55" s="73" t="s">
        <v>709</v>
      </c>
      <c r="AE55" s="73" t="s">
        <v>710</v>
      </c>
      <c r="AF55" s="73" t="s">
        <v>711</v>
      </c>
      <c r="AL55" s="73" t="s">
        <v>336</v>
      </c>
      <c r="AM55" s="73" t="s">
        <v>712</v>
      </c>
      <c r="AN55" s="73">
        <v>19103920747108</v>
      </c>
    </row>
    <row r="56" spans="1:40" x14ac:dyDescent="0.2">
      <c r="A56" s="73">
        <v>11434208333</v>
      </c>
      <c r="B56" s="73">
        <v>256666874</v>
      </c>
      <c r="C56" s="74">
        <v>43910.653368055559</v>
      </c>
      <c r="D56" s="74">
        <v>43910.655092592591</v>
      </c>
      <c r="E56" s="73" t="s">
        <v>713</v>
      </c>
      <c r="J56" s="73" t="s">
        <v>257</v>
      </c>
      <c r="L56" s="73" t="s">
        <v>259</v>
      </c>
      <c r="R56" s="73" t="s">
        <v>264</v>
      </c>
      <c r="T56" s="73" t="s">
        <v>17</v>
      </c>
      <c r="U56" s="73" t="s">
        <v>714</v>
      </c>
      <c r="V56" s="73" t="s">
        <v>268</v>
      </c>
      <c r="W56" s="73" t="s">
        <v>269</v>
      </c>
      <c r="X56" s="73" t="s">
        <v>270</v>
      </c>
      <c r="Y56" s="73" t="s">
        <v>271</v>
      </c>
      <c r="AB56" s="73" t="s">
        <v>715</v>
      </c>
      <c r="AD56" s="73" t="s">
        <v>151</v>
      </c>
      <c r="AE56" s="73" t="s">
        <v>716</v>
      </c>
      <c r="AF56" s="73" t="s">
        <v>717</v>
      </c>
      <c r="AL56" s="73" t="s">
        <v>151</v>
      </c>
      <c r="AM56" s="73" t="s">
        <v>718</v>
      </c>
    </row>
    <row r="57" spans="1:40" x14ac:dyDescent="0.2">
      <c r="A57" s="73">
        <v>11434204501</v>
      </c>
      <c r="B57" s="73">
        <v>256666874</v>
      </c>
      <c r="C57" s="74">
        <v>43910.652094907404</v>
      </c>
      <c r="D57" s="74">
        <v>43910.653935185182</v>
      </c>
      <c r="E57" s="73" t="s">
        <v>719</v>
      </c>
      <c r="J57" s="73" t="s">
        <v>257</v>
      </c>
      <c r="L57" s="73" t="s">
        <v>259</v>
      </c>
      <c r="M57" s="73" t="s">
        <v>260</v>
      </c>
      <c r="O57" s="73" t="s">
        <v>261</v>
      </c>
      <c r="R57" s="73" t="s">
        <v>264</v>
      </c>
      <c r="T57" s="73" t="s">
        <v>17</v>
      </c>
      <c r="U57" s="73" t="s">
        <v>720</v>
      </c>
      <c r="V57" s="73" t="s">
        <v>268</v>
      </c>
      <c r="W57" s="73" t="s">
        <v>269</v>
      </c>
      <c r="X57" s="73" t="s">
        <v>270</v>
      </c>
      <c r="Y57" s="73" t="s">
        <v>271</v>
      </c>
      <c r="AA57" s="73" t="s">
        <v>721</v>
      </c>
      <c r="AB57" s="73" t="s">
        <v>722</v>
      </c>
      <c r="AC57" s="73" t="s">
        <v>323</v>
      </c>
      <c r="AD57" s="73" t="s">
        <v>723</v>
      </c>
      <c r="AE57" s="73" t="s">
        <v>724</v>
      </c>
      <c r="AF57" s="73" t="s">
        <v>725</v>
      </c>
      <c r="AL57" s="73" t="s">
        <v>336</v>
      </c>
      <c r="AM57" s="73" t="s">
        <v>726</v>
      </c>
      <c r="AN57" s="73">
        <v>9103430366</v>
      </c>
    </row>
    <row r="58" spans="1:40" x14ac:dyDescent="0.2">
      <c r="A58" s="73">
        <v>11434204268</v>
      </c>
      <c r="B58" s="73">
        <v>256666874</v>
      </c>
      <c r="C58" s="74">
        <v>43910.650902777779</v>
      </c>
      <c r="D58" s="74">
        <v>43910.653865740744</v>
      </c>
      <c r="E58" s="73" t="s">
        <v>727</v>
      </c>
      <c r="J58" s="73" t="s">
        <v>257</v>
      </c>
      <c r="L58" s="73" t="s">
        <v>259</v>
      </c>
      <c r="T58" s="73" t="s">
        <v>17</v>
      </c>
      <c r="U58" s="73" t="s">
        <v>728</v>
      </c>
      <c r="V58" s="73" t="s">
        <v>268</v>
      </c>
      <c r="W58" s="73" t="s">
        <v>269</v>
      </c>
      <c r="X58" s="73" t="s">
        <v>270</v>
      </c>
      <c r="Y58" s="73" t="s">
        <v>271</v>
      </c>
      <c r="AA58" s="73" t="s">
        <v>272</v>
      </c>
      <c r="AB58" s="73" t="s">
        <v>729</v>
      </c>
      <c r="AC58" s="73" t="s">
        <v>272</v>
      </c>
      <c r="AD58" s="73" t="s">
        <v>235</v>
      </c>
    </row>
    <row r="59" spans="1:40" x14ac:dyDescent="0.2">
      <c r="A59" s="73">
        <v>11434195848</v>
      </c>
      <c r="B59" s="73">
        <v>256666874</v>
      </c>
      <c r="C59" s="74">
        <v>43910.648726851854</v>
      </c>
      <c r="D59" s="74">
        <v>43910.651342592595</v>
      </c>
      <c r="E59" s="73" t="s">
        <v>730</v>
      </c>
      <c r="J59" s="73" t="s">
        <v>257</v>
      </c>
      <c r="K59" s="73" t="s">
        <v>258</v>
      </c>
      <c r="L59" s="73" t="s">
        <v>259</v>
      </c>
      <c r="N59" s="73" t="s">
        <v>29</v>
      </c>
      <c r="O59" s="73" t="s">
        <v>261</v>
      </c>
      <c r="Q59" s="73" t="s">
        <v>263</v>
      </c>
      <c r="R59" s="73" t="s">
        <v>264</v>
      </c>
      <c r="T59" s="73" t="s">
        <v>17</v>
      </c>
      <c r="U59" s="73" t="s">
        <v>731</v>
      </c>
      <c r="V59" s="73" t="s">
        <v>268</v>
      </c>
      <c r="W59" s="73" t="s">
        <v>269</v>
      </c>
      <c r="X59" s="73" t="s">
        <v>270</v>
      </c>
      <c r="Y59" s="73" t="s">
        <v>271</v>
      </c>
      <c r="AA59" s="73" t="s">
        <v>732</v>
      </c>
      <c r="AB59" s="73" t="s">
        <v>733</v>
      </c>
      <c r="AD59" s="73" t="s">
        <v>734</v>
      </c>
      <c r="AE59" s="73" t="s">
        <v>735</v>
      </c>
      <c r="AF59" s="73" t="s">
        <v>736</v>
      </c>
      <c r="AL59" s="73" t="s">
        <v>336</v>
      </c>
      <c r="AM59" s="73" t="s">
        <v>737</v>
      </c>
      <c r="AN59" s="73">
        <v>8284334233</v>
      </c>
    </row>
    <row r="60" spans="1:40" x14ac:dyDescent="0.2">
      <c r="A60" s="73">
        <v>11434173995</v>
      </c>
      <c r="B60" s="73">
        <v>256666874</v>
      </c>
      <c r="C60" s="74">
        <v>43910.634305555555</v>
      </c>
      <c r="D60" s="74">
        <v>43910.645011574074</v>
      </c>
      <c r="E60" s="73" t="s">
        <v>738</v>
      </c>
      <c r="J60" s="73" t="s">
        <v>257</v>
      </c>
      <c r="K60" s="73" t="s">
        <v>258</v>
      </c>
      <c r="L60" s="73" t="s">
        <v>259</v>
      </c>
      <c r="M60" s="73" t="s">
        <v>260</v>
      </c>
      <c r="N60" s="73" t="s">
        <v>29</v>
      </c>
      <c r="O60" s="73" t="s">
        <v>261</v>
      </c>
      <c r="P60" s="73" t="s">
        <v>262</v>
      </c>
      <c r="Q60" s="73" t="s">
        <v>263</v>
      </c>
      <c r="R60" s="73" t="s">
        <v>264</v>
      </c>
      <c r="T60" s="73" t="s">
        <v>17</v>
      </c>
      <c r="U60" s="73" t="s">
        <v>739</v>
      </c>
      <c r="V60" s="73" t="s">
        <v>268</v>
      </c>
      <c r="W60" s="73" t="s">
        <v>269</v>
      </c>
      <c r="X60" s="73" t="s">
        <v>270</v>
      </c>
      <c r="Y60" s="73" t="s">
        <v>271</v>
      </c>
      <c r="AA60" s="73" t="s">
        <v>740</v>
      </c>
      <c r="AB60" s="73" t="s">
        <v>741</v>
      </c>
      <c r="AD60" s="73" t="s">
        <v>155</v>
      </c>
      <c r="AE60" s="73" t="s">
        <v>742</v>
      </c>
      <c r="AF60" s="73" t="s">
        <v>743</v>
      </c>
      <c r="AL60" s="73" t="s">
        <v>155</v>
      </c>
      <c r="AM60" s="73" t="s">
        <v>744</v>
      </c>
      <c r="AN60" s="73" t="s">
        <v>745</v>
      </c>
    </row>
    <row r="61" spans="1:40" x14ac:dyDescent="0.2">
      <c r="A61" s="73">
        <v>11434156298</v>
      </c>
      <c r="B61" s="73">
        <v>256666874</v>
      </c>
      <c r="C61" s="74">
        <v>43910.636932870373</v>
      </c>
      <c r="D61" s="74">
        <v>43910.639490740738</v>
      </c>
      <c r="E61" s="73" t="s">
        <v>746</v>
      </c>
      <c r="J61" s="73" t="s">
        <v>257</v>
      </c>
      <c r="R61" s="73" t="s">
        <v>264</v>
      </c>
      <c r="T61" s="73" t="s">
        <v>19</v>
      </c>
      <c r="U61" s="73" t="s">
        <v>747</v>
      </c>
      <c r="V61" s="73" t="s">
        <v>268</v>
      </c>
      <c r="W61" s="73" t="s">
        <v>269</v>
      </c>
      <c r="X61" s="73" t="s">
        <v>270</v>
      </c>
      <c r="Y61" s="73" t="s">
        <v>271</v>
      </c>
      <c r="AA61" s="73" t="s">
        <v>748</v>
      </c>
      <c r="AB61" s="73" t="s">
        <v>749</v>
      </c>
      <c r="AD61" s="73" t="s">
        <v>224</v>
      </c>
      <c r="AE61" s="73" t="s">
        <v>750</v>
      </c>
      <c r="AF61" s="73" t="s">
        <v>751</v>
      </c>
      <c r="AL61" s="73" t="s">
        <v>224</v>
      </c>
      <c r="AM61" s="73" t="s">
        <v>752</v>
      </c>
      <c r="AN61" s="73" t="s">
        <v>753</v>
      </c>
    </row>
    <row r="62" spans="1:40" x14ac:dyDescent="0.2">
      <c r="A62" s="73">
        <v>11434156050</v>
      </c>
      <c r="B62" s="73">
        <v>256666874</v>
      </c>
      <c r="C62" s="74">
        <v>43910.63071759259</v>
      </c>
      <c r="D62" s="74">
        <v>43910.639421296299</v>
      </c>
      <c r="E62" s="73" t="s">
        <v>754</v>
      </c>
      <c r="Q62" s="73" t="s">
        <v>263</v>
      </c>
      <c r="R62" s="73" t="s">
        <v>264</v>
      </c>
      <c r="S62" s="73" t="s">
        <v>755</v>
      </c>
      <c r="T62" s="73" t="s">
        <v>17</v>
      </c>
      <c r="U62" s="73" t="s">
        <v>756</v>
      </c>
      <c r="V62" s="73" t="s">
        <v>268</v>
      </c>
      <c r="W62" s="73" t="s">
        <v>269</v>
      </c>
      <c r="X62" s="73" t="s">
        <v>270</v>
      </c>
      <c r="Y62" s="73" t="s">
        <v>271</v>
      </c>
      <c r="AA62" s="73" t="s">
        <v>757</v>
      </c>
      <c r="AB62" s="73" t="s">
        <v>758</v>
      </c>
      <c r="AC62" s="73" t="s">
        <v>759</v>
      </c>
      <c r="AD62" s="73" t="s">
        <v>760</v>
      </c>
      <c r="AE62" s="73" t="s">
        <v>761</v>
      </c>
      <c r="AF62" s="73" t="s">
        <v>762</v>
      </c>
      <c r="AL62" s="73" t="s">
        <v>218</v>
      </c>
      <c r="AM62" s="73" t="s">
        <v>763</v>
      </c>
      <c r="AN62" s="73">
        <v>8283853975</v>
      </c>
    </row>
    <row r="63" spans="1:40" x14ac:dyDescent="0.2">
      <c r="A63" s="73">
        <v>11434132626</v>
      </c>
      <c r="B63" s="73">
        <v>256666874</v>
      </c>
      <c r="C63" s="74">
        <v>43910.626087962963</v>
      </c>
      <c r="D63" s="74">
        <v>43910.632233796299</v>
      </c>
      <c r="E63" s="73" t="s">
        <v>764</v>
      </c>
      <c r="J63" s="73" t="s">
        <v>257</v>
      </c>
      <c r="K63" s="73" t="s">
        <v>258</v>
      </c>
      <c r="L63" s="73" t="s">
        <v>259</v>
      </c>
      <c r="M63" s="73" t="s">
        <v>260</v>
      </c>
      <c r="N63" s="73" t="s">
        <v>29</v>
      </c>
      <c r="O63" s="73" t="s">
        <v>261</v>
      </c>
      <c r="P63" s="73" t="s">
        <v>262</v>
      </c>
      <c r="Q63" s="73" t="s">
        <v>263</v>
      </c>
      <c r="R63" s="73" t="s">
        <v>264</v>
      </c>
      <c r="S63" s="73" t="s">
        <v>765</v>
      </c>
      <c r="T63" s="73" t="s">
        <v>18</v>
      </c>
      <c r="U63" s="73" t="s">
        <v>766</v>
      </c>
      <c r="V63" s="73" t="s">
        <v>268</v>
      </c>
      <c r="W63" s="73" t="s">
        <v>269</v>
      </c>
      <c r="X63" s="73" t="s">
        <v>270</v>
      </c>
      <c r="Y63" s="73" t="s">
        <v>271</v>
      </c>
      <c r="AA63" s="73" t="s">
        <v>767</v>
      </c>
      <c r="AB63" s="73" t="s">
        <v>768</v>
      </c>
      <c r="AD63" s="73" t="s">
        <v>769</v>
      </c>
      <c r="AE63" s="73" t="s">
        <v>770</v>
      </c>
      <c r="AF63" s="73" t="s">
        <v>771</v>
      </c>
      <c r="AL63" s="73" t="s">
        <v>148</v>
      </c>
      <c r="AM63" s="73" t="s">
        <v>772</v>
      </c>
      <c r="AN63" s="73" t="s">
        <v>773</v>
      </c>
    </row>
    <row r="64" spans="1:40" x14ac:dyDescent="0.2">
      <c r="A64" s="73">
        <v>11434110616</v>
      </c>
      <c r="B64" s="73">
        <v>256666874</v>
      </c>
      <c r="C64" s="74">
        <v>43910.611759259256</v>
      </c>
      <c r="D64" s="74">
        <v>43910.625787037039</v>
      </c>
      <c r="E64" s="73" t="s">
        <v>774</v>
      </c>
      <c r="J64" s="73" t="s">
        <v>257</v>
      </c>
      <c r="L64" s="73" t="s">
        <v>259</v>
      </c>
      <c r="M64" s="73" t="s">
        <v>260</v>
      </c>
      <c r="O64" s="73" t="s">
        <v>261</v>
      </c>
      <c r="R64" s="73" t="s">
        <v>264</v>
      </c>
      <c r="T64" s="73" t="s">
        <v>18</v>
      </c>
      <c r="U64" s="73" t="s">
        <v>775</v>
      </c>
      <c r="V64" s="73" t="s">
        <v>268</v>
      </c>
      <c r="W64" s="73" t="s">
        <v>269</v>
      </c>
      <c r="X64" s="73" t="s">
        <v>270</v>
      </c>
      <c r="Y64" s="73" t="s">
        <v>271</v>
      </c>
      <c r="AA64" s="73" t="s">
        <v>776</v>
      </c>
      <c r="AB64" s="73" t="s">
        <v>777</v>
      </c>
      <c r="AC64" s="73" t="s">
        <v>778</v>
      </c>
      <c r="AD64" s="73" t="s">
        <v>779</v>
      </c>
      <c r="AE64" s="73" t="s">
        <v>780</v>
      </c>
      <c r="AF64" s="73" t="s">
        <v>781</v>
      </c>
      <c r="AL64" s="73" t="s">
        <v>336</v>
      </c>
      <c r="AM64" s="73" t="s">
        <v>782</v>
      </c>
      <c r="AN64" s="73">
        <v>18282985330303</v>
      </c>
    </row>
    <row r="65" spans="1:40" x14ac:dyDescent="0.2">
      <c r="A65" s="73">
        <v>11434108586</v>
      </c>
      <c r="B65" s="73">
        <v>256666874</v>
      </c>
      <c r="C65" s="74">
        <v>43910.617337962962</v>
      </c>
      <c r="D65" s="74">
        <v>43910.625196759262</v>
      </c>
      <c r="E65" s="73" t="s">
        <v>783</v>
      </c>
      <c r="J65" s="73" t="s">
        <v>257</v>
      </c>
      <c r="K65" s="73" t="s">
        <v>258</v>
      </c>
      <c r="L65" s="73" t="s">
        <v>259</v>
      </c>
      <c r="M65" s="73" t="s">
        <v>260</v>
      </c>
      <c r="N65" s="73" t="s">
        <v>29</v>
      </c>
      <c r="O65" s="73" t="s">
        <v>261</v>
      </c>
      <c r="P65" s="73" t="s">
        <v>262</v>
      </c>
      <c r="Q65" s="73" t="s">
        <v>263</v>
      </c>
      <c r="R65" s="73" t="s">
        <v>264</v>
      </c>
      <c r="T65" s="73" t="s">
        <v>17</v>
      </c>
      <c r="U65" s="73" t="s">
        <v>784</v>
      </c>
      <c r="V65" s="73" t="s">
        <v>268</v>
      </c>
      <c r="W65" s="73" t="s">
        <v>269</v>
      </c>
      <c r="X65" s="73" t="s">
        <v>270</v>
      </c>
      <c r="Y65" s="73" t="s">
        <v>271</v>
      </c>
      <c r="AA65" s="73" t="s">
        <v>785</v>
      </c>
      <c r="AB65" s="73" t="s">
        <v>786</v>
      </c>
      <c r="AC65" s="73" t="s">
        <v>787</v>
      </c>
      <c r="AD65" s="73" t="s">
        <v>156</v>
      </c>
    </row>
    <row r="66" spans="1:40" x14ac:dyDescent="0.2">
      <c r="A66" s="73">
        <v>11434099825</v>
      </c>
      <c r="B66" s="73">
        <v>256666874</v>
      </c>
      <c r="C66" s="74">
        <v>43910.617465277777</v>
      </c>
      <c r="D66" s="74">
        <v>43910.622673611113</v>
      </c>
      <c r="E66" s="73" t="s">
        <v>788</v>
      </c>
      <c r="J66" s="73" t="s">
        <v>257</v>
      </c>
      <c r="K66" s="73" t="s">
        <v>258</v>
      </c>
      <c r="L66" s="73" t="s">
        <v>259</v>
      </c>
      <c r="O66" s="73" t="s">
        <v>261</v>
      </c>
      <c r="P66" s="73" t="s">
        <v>262</v>
      </c>
      <c r="T66" s="73" t="s">
        <v>17</v>
      </c>
      <c r="U66" s="73" t="s">
        <v>789</v>
      </c>
      <c r="V66" s="73" t="s">
        <v>268</v>
      </c>
      <c r="W66" s="73" t="s">
        <v>269</v>
      </c>
      <c r="X66" s="73" t="s">
        <v>270</v>
      </c>
      <c r="Y66" s="73" t="s">
        <v>271</v>
      </c>
      <c r="AA66" s="73" t="s">
        <v>790</v>
      </c>
      <c r="AB66" s="73" t="s">
        <v>791</v>
      </c>
      <c r="AC66" s="73" t="s">
        <v>792</v>
      </c>
      <c r="AD66" s="73" t="s">
        <v>793</v>
      </c>
      <c r="AE66" s="73" t="s">
        <v>794</v>
      </c>
      <c r="AF66" s="73" t="s">
        <v>795</v>
      </c>
      <c r="AL66" s="73" t="s">
        <v>218</v>
      </c>
      <c r="AM66" s="73" t="s">
        <v>796</v>
      </c>
      <c r="AN66" s="73">
        <v>8284671485</v>
      </c>
    </row>
    <row r="67" spans="1:40" x14ac:dyDescent="0.2">
      <c r="A67" s="73">
        <v>11434091997</v>
      </c>
      <c r="B67" s="73">
        <v>256666874</v>
      </c>
      <c r="C67" s="74">
        <v>43910.615069444444</v>
      </c>
      <c r="D67" s="74">
        <v>43910.620462962965</v>
      </c>
      <c r="E67" s="73" t="s">
        <v>797</v>
      </c>
      <c r="J67" s="73" t="s">
        <v>257</v>
      </c>
      <c r="N67" s="73" t="s">
        <v>29</v>
      </c>
      <c r="R67" s="73" t="s">
        <v>264</v>
      </c>
      <c r="T67" s="73" t="s">
        <v>17</v>
      </c>
      <c r="U67" s="73" t="s">
        <v>798</v>
      </c>
      <c r="V67" s="73" t="s">
        <v>268</v>
      </c>
      <c r="W67" s="73" t="s">
        <v>269</v>
      </c>
      <c r="X67" s="73" t="s">
        <v>270</v>
      </c>
      <c r="Y67" s="73" t="s">
        <v>271</v>
      </c>
      <c r="AB67" s="73" t="s">
        <v>799</v>
      </c>
      <c r="AD67" s="73" t="s">
        <v>800</v>
      </c>
    </row>
    <row r="68" spans="1:40" x14ac:dyDescent="0.2">
      <c r="A68" s="73">
        <v>11434086207</v>
      </c>
      <c r="B68" s="73">
        <v>256666874</v>
      </c>
      <c r="C68" s="74">
        <v>43910.602164351854</v>
      </c>
      <c r="D68" s="74">
        <v>43910.618831018517</v>
      </c>
      <c r="E68" s="73" t="s">
        <v>801</v>
      </c>
      <c r="J68" s="73" t="s">
        <v>257</v>
      </c>
      <c r="K68" s="73" t="s">
        <v>258</v>
      </c>
      <c r="L68" s="73" t="s">
        <v>259</v>
      </c>
      <c r="M68" s="73" t="s">
        <v>260</v>
      </c>
      <c r="N68" s="73" t="s">
        <v>29</v>
      </c>
      <c r="O68" s="73" t="s">
        <v>261</v>
      </c>
      <c r="Q68" s="73" t="s">
        <v>263</v>
      </c>
      <c r="R68" s="73" t="s">
        <v>264</v>
      </c>
      <c r="T68" s="73" t="s">
        <v>17</v>
      </c>
      <c r="U68" s="73" t="s">
        <v>802</v>
      </c>
      <c r="V68" s="73" t="s">
        <v>268</v>
      </c>
      <c r="W68" s="73" t="s">
        <v>269</v>
      </c>
      <c r="X68" s="73" t="s">
        <v>270</v>
      </c>
      <c r="Y68" s="73" t="s">
        <v>271</v>
      </c>
      <c r="AA68" s="73" t="s">
        <v>803</v>
      </c>
      <c r="AB68" s="73" t="s">
        <v>804</v>
      </c>
      <c r="AD68" s="73" t="s">
        <v>805</v>
      </c>
      <c r="AE68" s="73" t="s">
        <v>806</v>
      </c>
      <c r="AF68" s="73" t="s">
        <v>807</v>
      </c>
      <c r="AL68" s="73" t="s">
        <v>208</v>
      </c>
      <c r="AM68" s="73" t="s">
        <v>808</v>
      </c>
      <c r="AN68" s="73" t="s">
        <v>809</v>
      </c>
    </row>
    <row r="69" spans="1:40" x14ac:dyDescent="0.2">
      <c r="A69" s="73">
        <v>11434049139</v>
      </c>
      <c r="B69" s="73">
        <v>256666874</v>
      </c>
      <c r="C69" s="74">
        <v>43910.536099537036</v>
      </c>
      <c r="D69" s="74">
        <v>43910.608368055553</v>
      </c>
      <c r="E69" s="73" t="s">
        <v>810</v>
      </c>
      <c r="J69" s="73" t="s">
        <v>257</v>
      </c>
      <c r="K69" s="73" t="s">
        <v>258</v>
      </c>
      <c r="L69" s="73" t="s">
        <v>259</v>
      </c>
      <c r="M69" s="73" t="s">
        <v>260</v>
      </c>
      <c r="N69" s="73" t="s">
        <v>29</v>
      </c>
      <c r="O69" s="73" t="s">
        <v>261</v>
      </c>
      <c r="P69" s="73" t="s">
        <v>262</v>
      </c>
      <c r="R69" s="73" t="s">
        <v>264</v>
      </c>
      <c r="T69" s="73" t="s">
        <v>17</v>
      </c>
      <c r="U69" s="73" t="s">
        <v>811</v>
      </c>
      <c r="V69" s="73" t="s">
        <v>268</v>
      </c>
      <c r="W69" s="73" t="s">
        <v>269</v>
      </c>
      <c r="X69" s="73" t="s">
        <v>270</v>
      </c>
      <c r="Y69" s="73" t="s">
        <v>271</v>
      </c>
      <c r="AA69" s="73" t="s">
        <v>812</v>
      </c>
      <c r="AB69" s="73" t="s">
        <v>813</v>
      </c>
      <c r="AC69" s="73" t="s">
        <v>814</v>
      </c>
      <c r="AD69" s="73" t="s">
        <v>152</v>
      </c>
      <c r="AE69" s="73" t="s">
        <v>815</v>
      </c>
      <c r="AF69" s="73" t="s">
        <v>816</v>
      </c>
      <c r="AL69" s="73" t="s">
        <v>382</v>
      </c>
      <c r="AM69" s="73" t="s">
        <v>817</v>
      </c>
      <c r="AN69" s="73" t="s">
        <v>818</v>
      </c>
    </row>
    <row r="70" spans="1:40" x14ac:dyDescent="0.2">
      <c r="A70" s="73">
        <v>11434046839</v>
      </c>
      <c r="B70" s="73">
        <v>256666874</v>
      </c>
      <c r="C70" s="74">
        <v>43910.586284722223</v>
      </c>
      <c r="D70" s="74">
        <v>43910.607731481483</v>
      </c>
      <c r="E70" s="73" t="s">
        <v>819</v>
      </c>
      <c r="J70" s="73" t="s">
        <v>257</v>
      </c>
      <c r="L70" s="73" t="s">
        <v>259</v>
      </c>
      <c r="M70" s="73" t="s">
        <v>260</v>
      </c>
      <c r="N70" s="73" t="s">
        <v>29</v>
      </c>
      <c r="O70" s="73" t="s">
        <v>261</v>
      </c>
      <c r="P70" s="73" t="s">
        <v>262</v>
      </c>
      <c r="Q70" s="73" t="s">
        <v>263</v>
      </c>
      <c r="R70" s="73" t="s">
        <v>264</v>
      </c>
      <c r="T70" s="73" t="s">
        <v>17</v>
      </c>
      <c r="U70" s="73" t="s">
        <v>820</v>
      </c>
      <c r="V70" s="73" t="s">
        <v>268</v>
      </c>
      <c r="W70" s="73" t="s">
        <v>269</v>
      </c>
      <c r="X70" s="73" t="s">
        <v>270</v>
      </c>
      <c r="Y70" s="73" t="s">
        <v>271</v>
      </c>
      <c r="AA70" s="73" t="s">
        <v>821</v>
      </c>
      <c r="AB70" s="73" t="s">
        <v>822</v>
      </c>
      <c r="AD70" s="73" t="s">
        <v>823</v>
      </c>
      <c r="AE70" s="73" t="s">
        <v>824</v>
      </c>
      <c r="AF70" s="73" t="s">
        <v>825</v>
      </c>
      <c r="AL70" s="73" t="s">
        <v>826</v>
      </c>
      <c r="AM70" s="73" t="s">
        <v>827</v>
      </c>
      <c r="AN70" s="73">
        <v>8282483178</v>
      </c>
    </row>
    <row r="71" spans="1:40" x14ac:dyDescent="0.2">
      <c r="A71" s="73">
        <v>11434034513</v>
      </c>
      <c r="B71" s="73">
        <v>256666874</v>
      </c>
      <c r="C71" s="74">
        <v>43910.599039351851</v>
      </c>
      <c r="D71" s="74">
        <v>43910.60423611111</v>
      </c>
      <c r="E71" s="73" t="s">
        <v>828</v>
      </c>
      <c r="J71" s="73" t="s">
        <v>257</v>
      </c>
      <c r="K71" s="73" t="s">
        <v>258</v>
      </c>
      <c r="L71" s="73" t="s">
        <v>259</v>
      </c>
      <c r="M71" s="73" t="s">
        <v>260</v>
      </c>
      <c r="O71" s="73" t="s">
        <v>261</v>
      </c>
      <c r="P71" s="73" t="s">
        <v>262</v>
      </c>
      <c r="Q71" s="73" t="s">
        <v>263</v>
      </c>
      <c r="R71" s="73" t="s">
        <v>264</v>
      </c>
      <c r="T71" s="73" t="s">
        <v>17</v>
      </c>
      <c r="U71" s="73" t="s">
        <v>829</v>
      </c>
      <c r="V71" s="73" t="s">
        <v>268</v>
      </c>
      <c r="W71" s="73" t="s">
        <v>269</v>
      </c>
      <c r="X71" s="73" t="s">
        <v>270</v>
      </c>
      <c r="Y71" s="73" t="s">
        <v>271</v>
      </c>
      <c r="AA71" s="73" t="s">
        <v>830</v>
      </c>
      <c r="AB71" s="73" t="s">
        <v>831</v>
      </c>
      <c r="AC71" s="73" t="s">
        <v>832</v>
      </c>
      <c r="AD71" s="73" t="s">
        <v>833</v>
      </c>
      <c r="AE71" s="73" t="s">
        <v>834</v>
      </c>
      <c r="AF71" s="73" t="s">
        <v>835</v>
      </c>
      <c r="AL71" s="73" t="s">
        <v>185</v>
      </c>
      <c r="AM71" s="73" t="s">
        <v>836</v>
      </c>
      <c r="AN71" s="73" t="s">
        <v>837</v>
      </c>
    </row>
    <row r="72" spans="1:40" x14ac:dyDescent="0.2">
      <c r="A72" s="73">
        <v>11434031357</v>
      </c>
      <c r="B72" s="73">
        <v>256666874</v>
      </c>
      <c r="C72" s="74">
        <v>43910.594375000001</v>
      </c>
      <c r="D72" s="74">
        <v>43910.603310185186</v>
      </c>
      <c r="E72" s="73" t="s">
        <v>838</v>
      </c>
      <c r="J72" s="73" t="s">
        <v>257</v>
      </c>
      <c r="K72" s="73" t="s">
        <v>258</v>
      </c>
      <c r="L72" s="73" t="s">
        <v>259</v>
      </c>
      <c r="O72" s="73" t="s">
        <v>261</v>
      </c>
      <c r="R72" s="73" t="s">
        <v>264</v>
      </c>
      <c r="T72" s="73" t="s">
        <v>17</v>
      </c>
      <c r="U72" s="73" t="s">
        <v>839</v>
      </c>
      <c r="V72" s="73" t="s">
        <v>268</v>
      </c>
      <c r="W72" s="73" t="s">
        <v>269</v>
      </c>
      <c r="X72" s="73" t="s">
        <v>270</v>
      </c>
      <c r="Y72" s="73" t="s">
        <v>271</v>
      </c>
      <c r="AA72" s="73" t="s">
        <v>840</v>
      </c>
      <c r="AB72" s="73" t="s">
        <v>841</v>
      </c>
      <c r="AC72" s="73" t="s">
        <v>842</v>
      </c>
      <c r="AD72" s="73" t="s">
        <v>208</v>
      </c>
      <c r="AE72" s="73" t="s">
        <v>843</v>
      </c>
      <c r="AF72" s="73" t="s">
        <v>844</v>
      </c>
      <c r="AL72" s="73" t="s">
        <v>208</v>
      </c>
      <c r="AM72" s="73" t="s">
        <v>845</v>
      </c>
      <c r="AN72" s="73">
        <v>8286933840</v>
      </c>
    </row>
    <row r="73" spans="1:40" x14ac:dyDescent="0.2">
      <c r="A73" s="73">
        <v>11434029562</v>
      </c>
      <c r="B73" s="73">
        <v>256666874</v>
      </c>
      <c r="C73" s="74">
        <v>43910.602037037039</v>
      </c>
      <c r="D73" s="74">
        <v>43910.602789351855</v>
      </c>
      <c r="E73" s="73" t="s">
        <v>846</v>
      </c>
      <c r="J73" s="73" t="s">
        <v>257</v>
      </c>
      <c r="K73" s="73" t="s">
        <v>258</v>
      </c>
      <c r="L73" s="73" t="s">
        <v>259</v>
      </c>
      <c r="M73" s="73" t="s">
        <v>260</v>
      </c>
      <c r="O73" s="73" t="s">
        <v>261</v>
      </c>
      <c r="Q73" s="73" t="s">
        <v>263</v>
      </c>
      <c r="R73" s="73" t="s">
        <v>264</v>
      </c>
      <c r="T73" s="73" t="s">
        <v>18</v>
      </c>
      <c r="V73" s="73" t="s">
        <v>268</v>
      </c>
      <c r="W73" s="73" t="s">
        <v>269</v>
      </c>
      <c r="X73" s="73" t="s">
        <v>270</v>
      </c>
      <c r="Y73" s="73" t="s">
        <v>271</v>
      </c>
      <c r="AD73" s="73" t="s">
        <v>217</v>
      </c>
    </row>
    <row r="74" spans="1:40" x14ac:dyDescent="0.2">
      <c r="A74" s="73">
        <v>11434028333</v>
      </c>
      <c r="B74" s="73">
        <v>256666874</v>
      </c>
      <c r="C74" s="74">
        <v>43910.589178240742</v>
      </c>
      <c r="D74" s="74">
        <v>43910.602430555555</v>
      </c>
      <c r="E74" s="73" t="s">
        <v>847</v>
      </c>
      <c r="J74" s="73" t="s">
        <v>257</v>
      </c>
      <c r="L74" s="73" t="s">
        <v>259</v>
      </c>
      <c r="N74" s="73" t="s">
        <v>29</v>
      </c>
      <c r="O74" s="73" t="s">
        <v>261</v>
      </c>
      <c r="R74" s="73" t="s">
        <v>264</v>
      </c>
      <c r="T74" s="73" t="s">
        <v>17</v>
      </c>
      <c r="U74" s="73" t="s">
        <v>848</v>
      </c>
      <c r="V74" s="73" t="s">
        <v>268</v>
      </c>
      <c r="W74" s="73" t="s">
        <v>269</v>
      </c>
      <c r="X74" s="73" t="s">
        <v>270</v>
      </c>
      <c r="Y74" s="73" t="s">
        <v>271</v>
      </c>
      <c r="AA74" s="73" t="s">
        <v>849</v>
      </c>
      <c r="AC74" s="73" t="s">
        <v>850</v>
      </c>
      <c r="AD74" s="73" t="s">
        <v>851</v>
      </c>
      <c r="AE74" s="73" t="s">
        <v>852</v>
      </c>
      <c r="AF74" s="73" t="s">
        <v>853</v>
      </c>
      <c r="AL74" s="73" t="s">
        <v>206</v>
      </c>
      <c r="AM74" s="73" t="s">
        <v>854</v>
      </c>
      <c r="AN74" s="73" t="s">
        <v>855</v>
      </c>
    </row>
    <row r="75" spans="1:40" x14ac:dyDescent="0.2">
      <c r="A75" s="73">
        <v>11434019050</v>
      </c>
      <c r="B75" s="73">
        <v>256666874</v>
      </c>
      <c r="C75" s="74">
        <v>43910.596041666664</v>
      </c>
      <c r="D75" s="74">
        <v>43910.599895833337</v>
      </c>
      <c r="E75" s="73" t="s">
        <v>856</v>
      </c>
      <c r="J75" s="73" t="s">
        <v>257</v>
      </c>
      <c r="K75" s="73" t="s">
        <v>258</v>
      </c>
      <c r="N75" s="73" t="s">
        <v>29</v>
      </c>
      <c r="O75" s="73" t="s">
        <v>261</v>
      </c>
      <c r="P75" s="73" t="s">
        <v>262</v>
      </c>
      <c r="Q75" s="73" t="s">
        <v>263</v>
      </c>
      <c r="R75" s="73" t="s">
        <v>264</v>
      </c>
      <c r="T75" s="73" t="s">
        <v>17</v>
      </c>
      <c r="U75" s="73" t="s">
        <v>857</v>
      </c>
      <c r="V75" s="73" t="s">
        <v>268</v>
      </c>
      <c r="W75" s="73" t="s">
        <v>269</v>
      </c>
      <c r="X75" s="73" t="s">
        <v>270</v>
      </c>
      <c r="Y75" s="73" t="s">
        <v>271</v>
      </c>
      <c r="AA75" s="73" t="s">
        <v>858</v>
      </c>
      <c r="AB75" s="73" t="s">
        <v>859</v>
      </c>
      <c r="AD75" s="73" t="s">
        <v>148</v>
      </c>
      <c r="AE75" s="73" t="s">
        <v>860</v>
      </c>
      <c r="AF75" s="73" t="s">
        <v>861</v>
      </c>
      <c r="AL75" s="73" t="s">
        <v>148</v>
      </c>
      <c r="AM75" s="73" t="s">
        <v>862</v>
      </c>
      <c r="AN75" s="73" t="s">
        <v>863</v>
      </c>
    </row>
    <row r="76" spans="1:40" x14ac:dyDescent="0.2">
      <c r="A76" s="73">
        <v>11434017906</v>
      </c>
      <c r="B76" s="73">
        <v>256666874</v>
      </c>
      <c r="C76" s="74">
        <v>43910.593819444446</v>
      </c>
      <c r="D76" s="74">
        <v>43910.599583333336</v>
      </c>
      <c r="E76" s="73" t="s">
        <v>864</v>
      </c>
      <c r="J76" s="73" t="s">
        <v>257</v>
      </c>
      <c r="L76" s="73" t="s">
        <v>259</v>
      </c>
      <c r="R76" s="73" t="s">
        <v>264</v>
      </c>
      <c r="T76" s="73" t="s">
        <v>17</v>
      </c>
      <c r="U76" s="73" t="s">
        <v>865</v>
      </c>
      <c r="V76" s="73" t="s">
        <v>268</v>
      </c>
      <c r="W76" s="73" t="s">
        <v>269</v>
      </c>
      <c r="X76" s="73" t="s">
        <v>270</v>
      </c>
      <c r="Y76" s="73" t="s">
        <v>271</v>
      </c>
      <c r="AA76" s="73" t="s">
        <v>866</v>
      </c>
      <c r="AB76" s="73" t="s">
        <v>867</v>
      </c>
      <c r="AC76" s="73" t="s">
        <v>868</v>
      </c>
      <c r="AD76" s="73" t="s">
        <v>869</v>
      </c>
      <c r="AE76" s="73" t="s">
        <v>870</v>
      </c>
      <c r="AF76" s="73" t="s">
        <v>871</v>
      </c>
      <c r="AL76" s="73" t="s">
        <v>872</v>
      </c>
      <c r="AM76" s="73" t="s">
        <v>873</v>
      </c>
      <c r="AN76" s="73">
        <v>5616016484</v>
      </c>
    </row>
    <row r="77" spans="1:40" x14ac:dyDescent="0.2">
      <c r="A77" s="73">
        <v>11434017832</v>
      </c>
      <c r="B77" s="73">
        <v>256666874</v>
      </c>
      <c r="C77" s="74">
        <v>43910.587361111109</v>
      </c>
      <c r="D77" s="74">
        <v>43910.599560185183</v>
      </c>
      <c r="E77" s="73" t="s">
        <v>874</v>
      </c>
      <c r="J77" s="73" t="s">
        <v>257</v>
      </c>
      <c r="L77" s="73" t="s">
        <v>259</v>
      </c>
      <c r="M77" s="73" t="s">
        <v>260</v>
      </c>
      <c r="N77" s="73" t="s">
        <v>29</v>
      </c>
      <c r="Q77" s="73" t="s">
        <v>263</v>
      </c>
      <c r="R77" s="73" t="s">
        <v>264</v>
      </c>
      <c r="T77" s="73" t="s">
        <v>18</v>
      </c>
      <c r="U77" s="73" t="s">
        <v>875</v>
      </c>
      <c r="V77" s="73" t="s">
        <v>268</v>
      </c>
      <c r="W77" s="73" t="s">
        <v>269</v>
      </c>
      <c r="X77" s="73" t="s">
        <v>270</v>
      </c>
      <c r="Y77" s="73" t="s">
        <v>271</v>
      </c>
      <c r="AA77" s="73" t="s">
        <v>876</v>
      </c>
      <c r="AB77" s="73" t="s">
        <v>877</v>
      </c>
      <c r="AD77" s="73" t="s">
        <v>207</v>
      </c>
      <c r="AE77" s="73" t="s">
        <v>878</v>
      </c>
      <c r="AF77" s="73" t="s">
        <v>879</v>
      </c>
      <c r="AL77" s="73" t="s">
        <v>207</v>
      </c>
      <c r="AM77" s="73" t="s">
        <v>880</v>
      </c>
      <c r="AN77" s="73" t="s">
        <v>881</v>
      </c>
    </row>
    <row r="78" spans="1:40" x14ac:dyDescent="0.2">
      <c r="A78" s="73">
        <v>11434008067</v>
      </c>
      <c r="B78" s="73">
        <v>256666874</v>
      </c>
      <c r="C78" s="74">
        <v>43910.593449074076</v>
      </c>
      <c r="D78" s="74">
        <v>43910.596851851849</v>
      </c>
      <c r="E78" s="73" t="s">
        <v>882</v>
      </c>
      <c r="J78" s="73" t="s">
        <v>257</v>
      </c>
      <c r="K78" s="73" t="s">
        <v>258</v>
      </c>
      <c r="L78" s="73" t="s">
        <v>259</v>
      </c>
      <c r="M78" s="73" t="s">
        <v>260</v>
      </c>
      <c r="N78" s="73" t="s">
        <v>29</v>
      </c>
      <c r="O78" s="73" t="s">
        <v>261</v>
      </c>
      <c r="P78" s="73" t="s">
        <v>262</v>
      </c>
      <c r="Q78" s="73" t="s">
        <v>263</v>
      </c>
      <c r="R78" s="73" t="s">
        <v>264</v>
      </c>
      <c r="T78" s="73" t="s">
        <v>17</v>
      </c>
      <c r="U78" s="73" t="s">
        <v>883</v>
      </c>
      <c r="V78" s="73" t="s">
        <v>268</v>
      </c>
      <c r="W78" s="73" t="s">
        <v>269</v>
      </c>
      <c r="X78" s="73" t="s">
        <v>270</v>
      </c>
      <c r="Y78" s="73" t="s">
        <v>271</v>
      </c>
      <c r="AA78" s="73" t="s">
        <v>884</v>
      </c>
      <c r="AB78" s="73" t="s">
        <v>885</v>
      </c>
      <c r="AC78" s="73" t="s">
        <v>886</v>
      </c>
      <c r="AD78" s="73" t="s">
        <v>887</v>
      </c>
    </row>
    <row r="79" spans="1:40" x14ac:dyDescent="0.2">
      <c r="A79" s="73">
        <v>11433996560</v>
      </c>
      <c r="B79" s="73">
        <v>256666874</v>
      </c>
      <c r="C79" s="74">
        <v>43910.588761574072</v>
      </c>
      <c r="D79" s="74">
        <v>43910.593564814815</v>
      </c>
      <c r="E79" s="73" t="s">
        <v>888</v>
      </c>
      <c r="J79" s="73" t="s">
        <v>257</v>
      </c>
      <c r="M79" s="73" t="s">
        <v>260</v>
      </c>
      <c r="N79" s="73" t="s">
        <v>29</v>
      </c>
      <c r="O79" s="73" t="s">
        <v>261</v>
      </c>
      <c r="P79" s="73" t="s">
        <v>262</v>
      </c>
      <c r="R79" s="73" t="s">
        <v>264</v>
      </c>
      <c r="T79" s="73" t="s">
        <v>18</v>
      </c>
      <c r="U79" s="73" t="s">
        <v>889</v>
      </c>
      <c r="V79" s="73" t="s">
        <v>268</v>
      </c>
      <c r="W79" s="73" t="s">
        <v>269</v>
      </c>
      <c r="X79" s="73" t="s">
        <v>270</v>
      </c>
      <c r="Y79" s="73" t="s">
        <v>271</v>
      </c>
      <c r="AA79" s="73" t="s">
        <v>890</v>
      </c>
      <c r="AB79" s="73" t="s">
        <v>891</v>
      </c>
      <c r="AC79" s="73" t="s">
        <v>892</v>
      </c>
      <c r="AD79" s="73" t="s">
        <v>893</v>
      </c>
      <c r="AE79" s="73" t="s">
        <v>894</v>
      </c>
      <c r="AF79" s="73" t="s">
        <v>895</v>
      </c>
      <c r="AL79" s="73" t="s">
        <v>148</v>
      </c>
      <c r="AM79" s="73" t="s">
        <v>896</v>
      </c>
      <c r="AN79" s="73">
        <v>8286863451</v>
      </c>
    </row>
    <row r="80" spans="1:40" x14ac:dyDescent="0.2">
      <c r="A80" s="73">
        <v>11433994753</v>
      </c>
      <c r="B80" s="73">
        <v>256666874</v>
      </c>
      <c r="C80" s="74">
        <v>43910.581377314818</v>
      </c>
      <c r="D80" s="74">
        <v>43910.593043981484</v>
      </c>
      <c r="E80" s="73" t="s">
        <v>897</v>
      </c>
      <c r="K80" s="73" t="s">
        <v>258</v>
      </c>
      <c r="N80" s="73" t="s">
        <v>29</v>
      </c>
      <c r="O80" s="73" t="s">
        <v>261</v>
      </c>
      <c r="T80" s="73" t="s">
        <v>17</v>
      </c>
      <c r="U80" s="73" t="s">
        <v>898</v>
      </c>
      <c r="V80" s="73" t="s">
        <v>268</v>
      </c>
      <c r="W80" s="73" t="s">
        <v>269</v>
      </c>
      <c r="X80" s="73" t="s">
        <v>270</v>
      </c>
      <c r="Y80" s="73" t="s">
        <v>271</v>
      </c>
      <c r="AA80" s="73" t="s">
        <v>899</v>
      </c>
      <c r="AB80" s="73" t="s">
        <v>900</v>
      </c>
      <c r="AD80" s="73" t="s">
        <v>185</v>
      </c>
      <c r="AE80" s="73" t="s">
        <v>901</v>
      </c>
      <c r="AF80" s="73" t="s">
        <v>902</v>
      </c>
      <c r="AL80" s="73" t="s">
        <v>382</v>
      </c>
      <c r="AM80" s="73" t="s">
        <v>903</v>
      </c>
      <c r="AN80" s="73">
        <v>8284377477</v>
      </c>
    </row>
    <row r="81" spans="1:40" x14ac:dyDescent="0.2">
      <c r="A81" s="73">
        <v>11433993159</v>
      </c>
      <c r="B81" s="73">
        <v>256666874</v>
      </c>
      <c r="C81" s="74">
        <v>43910.588055555556</v>
      </c>
      <c r="D81" s="74">
        <v>43910.592592592591</v>
      </c>
      <c r="E81" s="73" t="s">
        <v>904</v>
      </c>
      <c r="J81" s="73" t="s">
        <v>257</v>
      </c>
      <c r="L81" s="73" t="s">
        <v>259</v>
      </c>
      <c r="M81" s="73" t="s">
        <v>260</v>
      </c>
      <c r="R81" s="73" t="s">
        <v>264</v>
      </c>
      <c r="T81" s="73" t="s">
        <v>17</v>
      </c>
      <c r="U81" s="73" t="s">
        <v>905</v>
      </c>
      <c r="V81" s="73" t="s">
        <v>268</v>
      </c>
      <c r="W81" s="73" t="s">
        <v>269</v>
      </c>
      <c r="X81" s="73" t="s">
        <v>270</v>
      </c>
      <c r="Y81" s="73" t="s">
        <v>271</v>
      </c>
      <c r="AA81" s="73" t="s">
        <v>906</v>
      </c>
      <c r="AB81" s="73" t="s">
        <v>907</v>
      </c>
      <c r="AD81" s="73" t="s">
        <v>243</v>
      </c>
      <c r="AE81" s="73" t="s">
        <v>908</v>
      </c>
      <c r="AF81" s="73" t="s">
        <v>909</v>
      </c>
      <c r="AL81" s="73" t="s">
        <v>243</v>
      </c>
      <c r="AM81" s="73" t="s">
        <v>910</v>
      </c>
      <c r="AN81" s="73">
        <v>8287761845</v>
      </c>
    </row>
    <row r="82" spans="1:40" x14ac:dyDescent="0.2">
      <c r="A82" s="73">
        <v>11433990566</v>
      </c>
      <c r="B82" s="73">
        <v>256666874</v>
      </c>
      <c r="C82" s="74">
        <v>43910.582199074073</v>
      </c>
      <c r="D82" s="74">
        <v>43910.591840277775</v>
      </c>
      <c r="E82" s="73" t="s">
        <v>911</v>
      </c>
      <c r="J82" s="73" t="s">
        <v>257</v>
      </c>
      <c r="L82" s="73" t="s">
        <v>259</v>
      </c>
      <c r="M82" s="73" t="s">
        <v>260</v>
      </c>
      <c r="N82" s="73" t="s">
        <v>29</v>
      </c>
      <c r="Q82" s="73" t="s">
        <v>263</v>
      </c>
      <c r="R82" s="73" t="s">
        <v>264</v>
      </c>
      <c r="S82" s="73" t="s">
        <v>912</v>
      </c>
      <c r="T82" s="73" t="s">
        <v>17</v>
      </c>
      <c r="U82" s="73" t="s">
        <v>913</v>
      </c>
      <c r="V82" s="73" t="s">
        <v>268</v>
      </c>
      <c r="W82" s="73" t="s">
        <v>269</v>
      </c>
      <c r="X82" s="73" t="s">
        <v>270</v>
      </c>
      <c r="Y82" s="73" t="s">
        <v>271</v>
      </c>
      <c r="AA82" s="73" t="s">
        <v>914</v>
      </c>
      <c r="AB82" s="73" t="s">
        <v>915</v>
      </c>
      <c r="AD82" s="73" t="s">
        <v>916</v>
      </c>
    </row>
    <row r="83" spans="1:40" x14ac:dyDescent="0.2">
      <c r="A83" s="73">
        <v>11433984875</v>
      </c>
      <c r="B83" s="73">
        <v>256666874</v>
      </c>
      <c r="C83" s="74">
        <v>43910.582708333335</v>
      </c>
      <c r="D83" s="74">
        <v>43910.590219907404</v>
      </c>
      <c r="E83" s="73" t="s">
        <v>917</v>
      </c>
      <c r="J83" s="73" t="s">
        <v>257</v>
      </c>
      <c r="M83" s="73" t="s">
        <v>260</v>
      </c>
      <c r="N83" s="73" t="s">
        <v>29</v>
      </c>
      <c r="Q83" s="73" t="s">
        <v>263</v>
      </c>
      <c r="R83" s="73" t="s">
        <v>264</v>
      </c>
      <c r="S83" s="73" t="s">
        <v>918</v>
      </c>
      <c r="T83" s="73" t="s">
        <v>17</v>
      </c>
      <c r="U83" s="73" t="s">
        <v>919</v>
      </c>
      <c r="V83" s="73" t="s">
        <v>268</v>
      </c>
      <c r="W83" s="73" t="s">
        <v>269</v>
      </c>
      <c r="X83" s="73" t="s">
        <v>270</v>
      </c>
      <c r="Y83" s="73" t="s">
        <v>271</v>
      </c>
      <c r="AA83" s="73" t="s">
        <v>920</v>
      </c>
      <c r="AB83" s="73" t="s">
        <v>921</v>
      </c>
      <c r="AC83" s="73" t="s">
        <v>922</v>
      </c>
      <c r="AD83" s="73" t="s">
        <v>236</v>
      </c>
      <c r="AE83" s="73" t="s">
        <v>923</v>
      </c>
      <c r="AF83" s="73" t="s">
        <v>924</v>
      </c>
      <c r="AL83" s="73" t="s">
        <v>236</v>
      </c>
      <c r="AM83" s="73" t="s">
        <v>925</v>
      </c>
      <c r="AN83" s="73">
        <v>8285531518</v>
      </c>
    </row>
    <row r="84" spans="1:40" x14ac:dyDescent="0.2">
      <c r="A84" s="73">
        <v>11433984757</v>
      </c>
      <c r="B84" s="73">
        <v>256666874</v>
      </c>
      <c r="C84" s="74">
        <v>43910.581030092595</v>
      </c>
      <c r="D84" s="74">
        <v>43910.590428240743</v>
      </c>
      <c r="E84" s="73" t="s">
        <v>926</v>
      </c>
      <c r="J84" s="73" t="s">
        <v>257</v>
      </c>
      <c r="K84" s="73" t="s">
        <v>258</v>
      </c>
      <c r="M84" s="73" t="s">
        <v>260</v>
      </c>
      <c r="N84" s="73" t="s">
        <v>29</v>
      </c>
      <c r="O84" s="73" t="s">
        <v>261</v>
      </c>
      <c r="Q84" s="73" t="s">
        <v>263</v>
      </c>
      <c r="T84" s="73" t="s">
        <v>17</v>
      </c>
      <c r="U84" s="73" t="s">
        <v>927</v>
      </c>
      <c r="V84" s="73" t="s">
        <v>268</v>
      </c>
      <c r="W84" s="73" t="s">
        <v>269</v>
      </c>
      <c r="X84" s="73" t="s">
        <v>270</v>
      </c>
      <c r="Y84" s="73" t="s">
        <v>271</v>
      </c>
      <c r="AA84" s="73" t="s">
        <v>928</v>
      </c>
      <c r="AB84" s="73" t="s">
        <v>929</v>
      </c>
      <c r="AC84" s="73" t="s">
        <v>930</v>
      </c>
      <c r="AD84" s="73" t="s">
        <v>931</v>
      </c>
      <c r="AE84" s="73" t="s">
        <v>932</v>
      </c>
      <c r="AF84" s="73" t="s">
        <v>933</v>
      </c>
      <c r="AL84" s="73" t="s">
        <v>382</v>
      </c>
      <c r="AM84" s="73" t="s">
        <v>934</v>
      </c>
      <c r="AN84" s="73">
        <v>8287551531</v>
      </c>
    </row>
    <row r="85" spans="1:40" x14ac:dyDescent="0.2">
      <c r="A85" s="73">
        <v>11433973338</v>
      </c>
      <c r="B85" s="73">
        <v>256666874</v>
      </c>
      <c r="C85" s="74">
        <v>43910.580462962964</v>
      </c>
      <c r="D85" s="74">
        <v>43910.586898148147</v>
      </c>
      <c r="E85" s="73" t="s">
        <v>935</v>
      </c>
      <c r="J85" s="73" t="s">
        <v>257</v>
      </c>
      <c r="K85" s="73" t="s">
        <v>258</v>
      </c>
      <c r="L85" s="73" t="s">
        <v>259</v>
      </c>
      <c r="N85" s="73" t="s">
        <v>29</v>
      </c>
      <c r="O85" s="73" t="s">
        <v>261</v>
      </c>
      <c r="Q85" s="73" t="s">
        <v>263</v>
      </c>
      <c r="R85" s="73" t="s">
        <v>264</v>
      </c>
      <c r="T85" s="73" t="s">
        <v>18</v>
      </c>
      <c r="U85" s="73" t="s">
        <v>936</v>
      </c>
      <c r="V85" s="73" t="s">
        <v>268</v>
      </c>
      <c r="W85" s="73" t="s">
        <v>269</v>
      </c>
      <c r="X85" s="73" t="s">
        <v>270</v>
      </c>
      <c r="AA85" s="73" t="s">
        <v>937</v>
      </c>
      <c r="AB85" s="73" t="s">
        <v>938</v>
      </c>
      <c r="AC85" s="73" t="s">
        <v>939</v>
      </c>
      <c r="AD85" s="73" t="s">
        <v>148</v>
      </c>
      <c r="AE85" s="73" t="s">
        <v>940</v>
      </c>
      <c r="AF85" s="73" t="s">
        <v>941</v>
      </c>
      <c r="AL85" s="73" t="s">
        <v>148</v>
      </c>
      <c r="AM85" s="73" t="s">
        <v>942</v>
      </c>
      <c r="AN85" s="73">
        <v>8287488424</v>
      </c>
    </row>
    <row r="86" spans="1:40" x14ac:dyDescent="0.2">
      <c r="A86" s="73">
        <v>11433972691</v>
      </c>
      <c r="B86" s="73">
        <v>256666874</v>
      </c>
      <c r="C86" s="74">
        <v>43910.579131944447</v>
      </c>
      <c r="D86" s="74">
        <v>43910.586724537039</v>
      </c>
      <c r="E86" s="73" t="s">
        <v>943</v>
      </c>
      <c r="J86" s="73" t="s">
        <v>257</v>
      </c>
      <c r="K86" s="73" t="s">
        <v>258</v>
      </c>
      <c r="L86" s="73" t="s">
        <v>259</v>
      </c>
      <c r="M86" s="73" t="s">
        <v>260</v>
      </c>
      <c r="N86" s="73" t="s">
        <v>29</v>
      </c>
      <c r="O86" s="73" t="s">
        <v>261</v>
      </c>
      <c r="P86" s="73" t="s">
        <v>262</v>
      </c>
      <c r="R86" s="73" t="s">
        <v>264</v>
      </c>
      <c r="T86" s="73" t="s">
        <v>17</v>
      </c>
      <c r="U86" s="73" t="s">
        <v>944</v>
      </c>
      <c r="V86" s="73" t="s">
        <v>268</v>
      </c>
      <c r="W86" s="73" t="s">
        <v>269</v>
      </c>
      <c r="X86" s="73" t="s">
        <v>270</v>
      </c>
      <c r="Y86" s="73" t="s">
        <v>271</v>
      </c>
      <c r="AA86" s="73" t="s">
        <v>945</v>
      </c>
      <c r="AB86" s="73" t="s">
        <v>946</v>
      </c>
      <c r="AC86" s="73" t="s">
        <v>947</v>
      </c>
      <c r="AD86" s="73" t="s">
        <v>948</v>
      </c>
      <c r="AE86" s="73" t="s">
        <v>949</v>
      </c>
      <c r="AF86" s="73" t="s">
        <v>950</v>
      </c>
      <c r="AL86" s="73" t="s">
        <v>382</v>
      </c>
      <c r="AM86" s="73" t="s">
        <v>951</v>
      </c>
      <c r="AN86" s="73">
        <v>8282574530</v>
      </c>
    </row>
    <row r="87" spans="1:40" x14ac:dyDescent="0.2">
      <c r="A87" s="73">
        <v>11433965287</v>
      </c>
      <c r="B87" s="73">
        <v>256666874</v>
      </c>
      <c r="C87" s="74">
        <v>43910.577986111108</v>
      </c>
      <c r="D87" s="74">
        <v>43910.584618055553</v>
      </c>
      <c r="E87" s="73" t="s">
        <v>952</v>
      </c>
      <c r="J87" s="73" t="s">
        <v>257</v>
      </c>
      <c r="K87" s="73" t="s">
        <v>258</v>
      </c>
      <c r="L87" s="73" t="s">
        <v>259</v>
      </c>
      <c r="M87" s="73" t="s">
        <v>260</v>
      </c>
      <c r="O87" s="73" t="s">
        <v>261</v>
      </c>
      <c r="P87" s="73" t="s">
        <v>262</v>
      </c>
      <c r="Q87" s="73" t="s">
        <v>263</v>
      </c>
      <c r="R87" s="73" t="s">
        <v>264</v>
      </c>
      <c r="T87" s="73" t="s">
        <v>17</v>
      </c>
      <c r="U87" s="73" t="s">
        <v>953</v>
      </c>
      <c r="V87" s="73" t="s">
        <v>268</v>
      </c>
      <c r="W87" s="73" t="s">
        <v>269</v>
      </c>
      <c r="X87" s="73" t="s">
        <v>270</v>
      </c>
      <c r="Y87" s="73" t="s">
        <v>271</v>
      </c>
      <c r="AA87" s="73" t="s">
        <v>954</v>
      </c>
      <c r="AB87" s="73" t="s">
        <v>955</v>
      </c>
      <c r="AD87" s="73" t="s">
        <v>956</v>
      </c>
      <c r="AE87" s="73" t="s">
        <v>957</v>
      </c>
      <c r="AF87" s="73" t="s">
        <v>958</v>
      </c>
      <c r="AL87" s="73" t="s">
        <v>148</v>
      </c>
      <c r="AM87" s="73" t="s">
        <v>959</v>
      </c>
      <c r="AN87" s="73" t="s">
        <v>960</v>
      </c>
    </row>
    <row r="88" spans="1:40" x14ac:dyDescent="0.2">
      <c r="A88" s="73">
        <v>11433961100</v>
      </c>
      <c r="B88" s="73">
        <v>256666874</v>
      </c>
      <c r="C88" s="74">
        <v>43910.577222222222</v>
      </c>
      <c r="D88" s="74">
        <v>43910.583425925928</v>
      </c>
      <c r="E88" s="73" t="s">
        <v>961</v>
      </c>
      <c r="J88" s="73" t="s">
        <v>257</v>
      </c>
      <c r="K88" s="73" t="s">
        <v>258</v>
      </c>
      <c r="L88" s="73" t="s">
        <v>259</v>
      </c>
      <c r="M88" s="73" t="s">
        <v>260</v>
      </c>
      <c r="P88" s="73" t="s">
        <v>262</v>
      </c>
      <c r="R88" s="73" t="s">
        <v>264</v>
      </c>
      <c r="S88" s="73" t="s">
        <v>962</v>
      </c>
      <c r="T88" s="73" t="s">
        <v>17</v>
      </c>
      <c r="U88" s="73" t="s">
        <v>963</v>
      </c>
      <c r="V88" s="73" t="s">
        <v>268</v>
      </c>
      <c r="W88" s="73" t="s">
        <v>269</v>
      </c>
      <c r="X88" s="73" t="s">
        <v>270</v>
      </c>
      <c r="Y88" s="73" t="s">
        <v>271</v>
      </c>
      <c r="AA88" s="73" t="s">
        <v>964</v>
      </c>
      <c r="AB88" s="73" t="s">
        <v>965</v>
      </c>
      <c r="AC88" s="73" t="s">
        <v>966</v>
      </c>
      <c r="AD88" s="73" t="s">
        <v>967</v>
      </c>
      <c r="AE88" s="73" t="s">
        <v>968</v>
      </c>
      <c r="AF88" s="73" t="s">
        <v>969</v>
      </c>
      <c r="AL88" s="73" t="s">
        <v>382</v>
      </c>
      <c r="AM88" s="73" t="s">
        <v>970</v>
      </c>
      <c r="AN88" s="73">
        <v>3366885029</v>
      </c>
    </row>
    <row r="89" spans="1:40" x14ac:dyDescent="0.2">
      <c r="A89" s="73">
        <v>11433956132</v>
      </c>
      <c r="B89" s="73">
        <v>256666874</v>
      </c>
      <c r="C89" s="74">
        <v>43910.578842592593</v>
      </c>
      <c r="D89" s="74">
        <v>43910.582002314812</v>
      </c>
      <c r="E89" s="73" t="s">
        <v>971</v>
      </c>
      <c r="M89" s="73" t="s">
        <v>260</v>
      </c>
      <c r="Q89" s="73" t="s">
        <v>263</v>
      </c>
      <c r="R89" s="73" t="s">
        <v>264</v>
      </c>
      <c r="T89" s="73" t="s">
        <v>17</v>
      </c>
      <c r="U89" s="73" t="s">
        <v>972</v>
      </c>
      <c r="V89" s="73" t="s">
        <v>268</v>
      </c>
      <c r="W89" s="73" t="s">
        <v>269</v>
      </c>
      <c r="X89" s="73" t="s">
        <v>270</v>
      </c>
      <c r="Y89" s="73" t="s">
        <v>271</v>
      </c>
      <c r="AA89" s="73" t="s">
        <v>973</v>
      </c>
      <c r="AB89" s="73" t="s">
        <v>974</v>
      </c>
      <c r="AD89" s="73" t="s">
        <v>975</v>
      </c>
      <c r="AE89" s="73" t="s">
        <v>976</v>
      </c>
      <c r="AF89" s="73" t="s">
        <v>977</v>
      </c>
      <c r="AL89" s="73" t="s">
        <v>215</v>
      </c>
      <c r="AM89" s="73" t="s">
        <v>978</v>
      </c>
      <c r="AN89" s="73">
        <v>18285268651</v>
      </c>
    </row>
    <row r="90" spans="1:40" x14ac:dyDescent="0.2">
      <c r="A90" s="73">
        <v>11433947865</v>
      </c>
      <c r="B90" s="73">
        <v>256666874</v>
      </c>
      <c r="C90" s="74">
        <v>43910.577141203707</v>
      </c>
      <c r="D90" s="74">
        <v>43910.579618055555</v>
      </c>
      <c r="E90" s="73" t="s">
        <v>979</v>
      </c>
      <c r="J90" s="73" t="s">
        <v>257</v>
      </c>
      <c r="K90" s="73" t="s">
        <v>258</v>
      </c>
      <c r="L90" s="73" t="s">
        <v>259</v>
      </c>
      <c r="M90" s="73" t="s">
        <v>260</v>
      </c>
      <c r="N90" s="73" t="s">
        <v>29</v>
      </c>
      <c r="O90" s="73" t="s">
        <v>261</v>
      </c>
      <c r="R90" s="73" t="s">
        <v>264</v>
      </c>
      <c r="T90" s="73" t="s">
        <v>17</v>
      </c>
      <c r="U90" s="73" t="s">
        <v>980</v>
      </c>
      <c r="V90" s="73" t="s">
        <v>268</v>
      </c>
      <c r="W90" s="73" t="s">
        <v>269</v>
      </c>
      <c r="X90" s="73" t="s">
        <v>270</v>
      </c>
      <c r="Y90" s="73" t="s">
        <v>271</v>
      </c>
      <c r="AA90" s="73" t="s">
        <v>981</v>
      </c>
      <c r="AD90" s="73" t="s">
        <v>982</v>
      </c>
      <c r="AE90" s="73" t="s">
        <v>983</v>
      </c>
      <c r="AF90" s="73" t="s">
        <v>984</v>
      </c>
      <c r="AL90" s="73" t="s">
        <v>982</v>
      </c>
      <c r="AM90" s="73" t="s">
        <v>985</v>
      </c>
      <c r="AN90" s="73" t="s">
        <v>986</v>
      </c>
    </row>
    <row r="91" spans="1:40" x14ac:dyDescent="0.2">
      <c r="A91" s="73">
        <v>11433944777</v>
      </c>
      <c r="B91" s="73">
        <v>256666874</v>
      </c>
      <c r="C91" s="74">
        <v>43910.576828703706</v>
      </c>
      <c r="D91" s="74">
        <v>43910.578726851854</v>
      </c>
      <c r="E91" s="73" t="s">
        <v>987</v>
      </c>
      <c r="J91" s="73" t="s">
        <v>257</v>
      </c>
      <c r="K91" s="73" t="s">
        <v>258</v>
      </c>
      <c r="L91" s="73" t="s">
        <v>259</v>
      </c>
      <c r="N91" s="73" t="s">
        <v>29</v>
      </c>
      <c r="T91" s="73" t="s">
        <v>18</v>
      </c>
      <c r="U91" s="73" t="s">
        <v>988</v>
      </c>
      <c r="V91" s="73" t="s">
        <v>268</v>
      </c>
      <c r="W91" s="73" t="s">
        <v>269</v>
      </c>
      <c r="X91" s="73" t="s">
        <v>270</v>
      </c>
      <c r="Y91" s="73" t="s">
        <v>271</v>
      </c>
      <c r="AD91" s="73" t="s">
        <v>989</v>
      </c>
    </row>
    <row r="92" spans="1:40" x14ac:dyDescent="0.2">
      <c r="A92" s="73">
        <v>11433944562</v>
      </c>
      <c r="B92" s="73">
        <v>256666874</v>
      </c>
      <c r="C92" s="74">
        <v>43910.57613425926</v>
      </c>
      <c r="D92" s="74">
        <v>43910.578668981485</v>
      </c>
      <c r="E92" s="73" t="s">
        <v>990</v>
      </c>
      <c r="J92" s="73" t="s">
        <v>257</v>
      </c>
      <c r="K92" s="73" t="s">
        <v>258</v>
      </c>
      <c r="L92" s="73" t="s">
        <v>259</v>
      </c>
      <c r="R92" s="73" t="s">
        <v>264</v>
      </c>
      <c r="T92" s="73" t="s">
        <v>17</v>
      </c>
      <c r="U92" s="73" t="s">
        <v>991</v>
      </c>
      <c r="V92" s="73" t="s">
        <v>268</v>
      </c>
      <c r="W92" s="73" t="s">
        <v>269</v>
      </c>
      <c r="X92" s="73" t="s">
        <v>270</v>
      </c>
      <c r="Y92" s="73" t="s">
        <v>271</v>
      </c>
      <c r="AD92" s="73" t="s">
        <v>992</v>
      </c>
      <c r="AE92" s="73" t="s">
        <v>993</v>
      </c>
      <c r="AF92" s="73" t="s">
        <v>994</v>
      </c>
      <c r="AL92" s="73" t="s">
        <v>995</v>
      </c>
      <c r="AM92" s="73" t="s">
        <v>996</v>
      </c>
    </row>
    <row r="93" spans="1:40" x14ac:dyDescent="0.2">
      <c r="A93" s="73">
        <v>11433891288</v>
      </c>
      <c r="B93" s="73">
        <v>256666874</v>
      </c>
      <c r="C93" s="74">
        <v>43910.562002314815</v>
      </c>
      <c r="D93" s="74">
        <v>43910.564050925925</v>
      </c>
      <c r="E93" s="73" t="s">
        <v>997</v>
      </c>
      <c r="J93" s="73" t="s">
        <v>257</v>
      </c>
      <c r="K93" s="73" t="s">
        <v>258</v>
      </c>
      <c r="L93" s="73" t="s">
        <v>259</v>
      </c>
      <c r="O93" s="73" t="s">
        <v>261</v>
      </c>
      <c r="P93" s="73" t="s">
        <v>262</v>
      </c>
      <c r="Q93" s="73" t="s">
        <v>263</v>
      </c>
      <c r="R93" s="73" t="s">
        <v>264</v>
      </c>
      <c r="T93" s="73" t="s">
        <v>17</v>
      </c>
      <c r="V93" s="73" t="s">
        <v>268</v>
      </c>
      <c r="W93" s="73" t="s">
        <v>269</v>
      </c>
      <c r="X93" s="73" t="s">
        <v>270</v>
      </c>
      <c r="AA93" s="73" t="s">
        <v>998</v>
      </c>
      <c r="AD93" s="73" t="s">
        <v>999</v>
      </c>
      <c r="AE93" s="73" t="s">
        <v>1000</v>
      </c>
      <c r="AF93" s="73" t="s">
        <v>1001</v>
      </c>
      <c r="AL93" s="73" t="s">
        <v>382</v>
      </c>
      <c r="AM93" s="73" t="s">
        <v>1002</v>
      </c>
      <c r="AN93" s="73">
        <v>19198333312</v>
      </c>
    </row>
    <row r="94" spans="1:40" x14ac:dyDescent="0.2">
      <c r="A94" s="73">
        <v>11433848231</v>
      </c>
      <c r="B94" s="73">
        <v>256666874</v>
      </c>
      <c r="C94" s="74">
        <v>43910.537256944444</v>
      </c>
      <c r="D94" s="74">
        <v>43910.551898148151</v>
      </c>
      <c r="E94" s="73" t="s">
        <v>1003</v>
      </c>
      <c r="J94" s="73" t="s">
        <v>257</v>
      </c>
      <c r="K94" s="73" t="s">
        <v>258</v>
      </c>
      <c r="L94" s="73" t="s">
        <v>259</v>
      </c>
      <c r="N94" s="73" t="s">
        <v>29</v>
      </c>
      <c r="O94" s="73" t="s">
        <v>261</v>
      </c>
      <c r="Q94" s="73" t="s">
        <v>263</v>
      </c>
      <c r="R94" s="73" t="s">
        <v>264</v>
      </c>
      <c r="T94" s="73" t="s">
        <v>17</v>
      </c>
      <c r="U94" s="73" t="s">
        <v>1004</v>
      </c>
      <c r="V94" s="73" t="s">
        <v>268</v>
      </c>
      <c r="W94" s="73" t="s">
        <v>269</v>
      </c>
      <c r="X94" s="73" t="s">
        <v>270</v>
      </c>
      <c r="Y94" s="73" t="s">
        <v>271</v>
      </c>
      <c r="AA94" s="73" t="s">
        <v>1005</v>
      </c>
      <c r="AB94" s="73" t="s">
        <v>1006</v>
      </c>
      <c r="AC94" s="73" t="s">
        <v>1007</v>
      </c>
      <c r="AD94" s="73" t="s">
        <v>1008</v>
      </c>
      <c r="AE94" s="73" t="s">
        <v>1009</v>
      </c>
      <c r="AF94" s="73" t="s">
        <v>1010</v>
      </c>
      <c r="AL94" s="73" t="s">
        <v>150</v>
      </c>
      <c r="AM94" s="73" t="s">
        <v>1011</v>
      </c>
      <c r="AN94" s="73">
        <v>9194528745</v>
      </c>
    </row>
    <row r="95" spans="1:40" x14ac:dyDescent="0.2">
      <c r="A95" s="73">
        <v>11433842786</v>
      </c>
      <c r="B95" s="73">
        <v>256666874</v>
      </c>
      <c r="C95" s="74">
        <v>43910.498067129629</v>
      </c>
      <c r="D95" s="74">
        <v>43910.550370370373</v>
      </c>
      <c r="E95" s="73" t="s">
        <v>1012</v>
      </c>
      <c r="J95" s="73" t="s">
        <v>257</v>
      </c>
      <c r="K95" s="73" t="s">
        <v>258</v>
      </c>
      <c r="L95" s="73" t="s">
        <v>259</v>
      </c>
      <c r="P95" s="73" t="s">
        <v>262</v>
      </c>
      <c r="R95" s="73" t="s">
        <v>264</v>
      </c>
      <c r="T95" s="73" t="s">
        <v>17</v>
      </c>
      <c r="U95" s="73" t="s">
        <v>1013</v>
      </c>
      <c r="V95" s="73" t="s">
        <v>268</v>
      </c>
      <c r="W95" s="73" t="s">
        <v>269</v>
      </c>
      <c r="X95" s="73" t="s">
        <v>270</v>
      </c>
      <c r="AA95" s="73" t="s">
        <v>1014</v>
      </c>
      <c r="AB95" s="73" t="s">
        <v>1015</v>
      </c>
      <c r="AC95" s="73" t="s">
        <v>1016</v>
      </c>
      <c r="AD95" s="73" t="s">
        <v>1017</v>
      </c>
      <c r="AE95" s="73" t="s">
        <v>1018</v>
      </c>
      <c r="AF95" s="73" t="s">
        <v>1019</v>
      </c>
      <c r="AL95" s="73" t="s">
        <v>228</v>
      </c>
      <c r="AM95" s="73" t="s">
        <v>1020</v>
      </c>
      <c r="AN95" s="73">
        <v>8288598322</v>
      </c>
    </row>
    <row r="96" spans="1:40" x14ac:dyDescent="0.2">
      <c r="A96" s="73">
        <v>11433838295</v>
      </c>
      <c r="B96" s="73">
        <v>256666874</v>
      </c>
      <c r="C96" s="74">
        <v>43910.543819444443</v>
      </c>
      <c r="D96" s="74">
        <v>43910.549131944441</v>
      </c>
      <c r="E96" s="73" t="s">
        <v>1021</v>
      </c>
      <c r="J96" s="73" t="s">
        <v>257</v>
      </c>
      <c r="L96" s="73" t="s">
        <v>259</v>
      </c>
      <c r="O96" s="73" t="s">
        <v>261</v>
      </c>
      <c r="R96" s="73" t="s">
        <v>264</v>
      </c>
      <c r="T96" s="73" t="s">
        <v>17</v>
      </c>
      <c r="U96" s="73" t="s">
        <v>1022</v>
      </c>
      <c r="V96" s="73" t="s">
        <v>268</v>
      </c>
      <c r="W96" s="73" t="s">
        <v>269</v>
      </c>
      <c r="X96" s="73" t="s">
        <v>270</v>
      </c>
      <c r="Y96" s="73" t="s">
        <v>271</v>
      </c>
      <c r="AA96" s="73" t="s">
        <v>1023</v>
      </c>
      <c r="AB96" s="73" t="s">
        <v>1024</v>
      </c>
      <c r="AC96" s="73" t="s">
        <v>1025</v>
      </c>
      <c r="AD96" s="73" t="s">
        <v>1026</v>
      </c>
      <c r="AE96" s="73" t="s">
        <v>1027</v>
      </c>
      <c r="AF96" s="73" t="s">
        <v>1028</v>
      </c>
      <c r="AL96" s="73" t="s">
        <v>382</v>
      </c>
      <c r="AM96" s="73" t="s">
        <v>1029</v>
      </c>
      <c r="AN96" s="73" t="s">
        <v>1030</v>
      </c>
    </row>
    <row r="97" spans="1:40" x14ac:dyDescent="0.2">
      <c r="A97" s="73">
        <v>11433834445</v>
      </c>
      <c r="B97" s="73">
        <v>256666874</v>
      </c>
      <c r="C97" s="74">
        <v>43910.545891203707</v>
      </c>
      <c r="D97" s="74">
        <v>43910.548113425924</v>
      </c>
      <c r="E97" s="73" t="s">
        <v>1031</v>
      </c>
      <c r="J97" s="73" t="s">
        <v>257</v>
      </c>
      <c r="K97" s="73" t="s">
        <v>258</v>
      </c>
      <c r="L97" s="73" t="s">
        <v>259</v>
      </c>
      <c r="M97" s="73" t="s">
        <v>260</v>
      </c>
      <c r="O97" s="73" t="s">
        <v>261</v>
      </c>
      <c r="P97" s="73" t="s">
        <v>262</v>
      </c>
      <c r="Q97" s="73" t="s">
        <v>263</v>
      </c>
      <c r="R97" s="73" t="s">
        <v>264</v>
      </c>
      <c r="T97" s="73" t="s">
        <v>17</v>
      </c>
      <c r="U97" s="73" t="s">
        <v>1032</v>
      </c>
      <c r="V97" s="73" t="s">
        <v>268</v>
      </c>
      <c r="W97" s="73" t="s">
        <v>269</v>
      </c>
      <c r="X97" s="73" t="s">
        <v>270</v>
      </c>
      <c r="Y97" s="73" t="s">
        <v>271</v>
      </c>
      <c r="AA97" s="73" t="s">
        <v>1033</v>
      </c>
      <c r="AB97" s="73" t="s">
        <v>1034</v>
      </c>
      <c r="AC97" s="73" t="s">
        <v>1035</v>
      </c>
      <c r="AD97" s="73" t="s">
        <v>150</v>
      </c>
    </row>
    <row r="98" spans="1:40" x14ac:dyDescent="0.2">
      <c r="A98" s="73">
        <v>11433816146</v>
      </c>
      <c r="B98" s="73">
        <v>256666874</v>
      </c>
      <c r="C98" s="74">
        <v>43910.533333333333</v>
      </c>
      <c r="D98" s="74">
        <v>43910.54314814815</v>
      </c>
      <c r="E98" s="73" t="s">
        <v>1036</v>
      </c>
      <c r="J98" s="73" t="s">
        <v>257</v>
      </c>
      <c r="K98" s="73" t="s">
        <v>258</v>
      </c>
      <c r="L98" s="73" t="s">
        <v>259</v>
      </c>
      <c r="N98" s="73" t="s">
        <v>29</v>
      </c>
      <c r="O98" s="73" t="s">
        <v>261</v>
      </c>
      <c r="R98" s="73" t="s">
        <v>264</v>
      </c>
      <c r="T98" s="73" t="s">
        <v>17</v>
      </c>
      <c r="U98" s="73" t="s">
        <v>1037</v>
      </c>
      <c r="V98" s="73" t="s">
        <v>268</v>
      </c>
      <c r="W98" s="73" t="s">
        <v>269</v>
      </c>
      <c r="X98" s="73" t="s">
        <v>270</v>
      </c>
      <c r="Y98" s="73" t="s">
        <v>271</v>
      </c>
      <c r="AA98" s="73" t="s">
        <v>1038</v>
      </c>
      <c r="AB98" s="73" t="s">
        <v>1039</v>
      </c>
      <c r="AD98" s="73" t="s">
        <v>1040</v>
      </c>
      <c r="AE98" s="73" t="s">
        <v>1041</v>
      </c>
      <c r="AF98" s="73" t="s">
        <v>1042</v>
      </c>
      <c r="AL98" s="73" t="s">
        <v>382</v>
      </c>
      <c r="AM98" s="73" t="s">
        <v>1043</v>
      </c>
      <c r="AN98" s="73">
        <v>9807217268</v>
      </c>
    </row>
    <row r="99" spans="1:40" x14ac:dyDescent="0.2">
      <c r="A99" s="73">
        <v>11433789207</v>
      </c>
      <c r="B99" s="73">
        <v>256666874</v>
      </c>
      <c r="C99" s="74">
        <v>43910.531886574077</v>
      </c>
      <c r="D99" s="74">
        <v>43910.535937499997</v>
      </c>
      <c r="E99" s="73" t="s">
        <v>1044</v>
      </c>
      <c r="J99" s="73" t="s">
        <v>257</v>
      </c>
      <c r="K99" s="73" t="s">
        <v>258</v>
      </c>
      <c r="L99" s="73" t="s">
        <v>259</v>
      </c>
      <c r="M99" s="73" t="s">
        <v>260</v>
      </c>
      <c r="N99" s="73" t="s">
        <v>29</v>
      </c>
      <c r="O99" s="73" t="s">
        <v>261</v>
      </c>
      <c r="P99" s="73" t="s">
        <v>262</v>
      </c>
      <c r="Q99" s="73" t="s">
        <v>263</v>
      </c>
      <c r="R99" s="73" t="s">
        <v>264</v>
      </c>
      <c r="T99" s="73" t="s">
        <v>17</v>
      </c>
      <c r="U99" s="73" t="s">
        <v>1045</v>
      </c>
      <c r="V99" s="73" t="s">
        <v>268</v>
      </c>
      <c r="W99" s="73" t="s">
        <v>269</v>
      </c>
      <c r="X99" s="73" t="s">
        <v>270</v>
      </c>
      <c r="Y99" s="73" t="s">
        <v>271</v>
      </c>
      <c r="AA99" s="73" t="s">
        <v>1046</v>
      </c>
      <c r="AB99" s="73" t="s">
        <v>1047</v>
      </c>
      <c r="AC99" s="73" t="s">
        <v>1048</v>
      </c>
      <c r="AD99" s="73" t="s">
        <v>191</v>
      </c>
      <c r="AE99" s="73" t="s">
        <v>1049</v>
      </c>
      <c r="AF99" s="73" t="s">
        <v>1050</v>
      </c>
      <c r="AL99" s="73" t="s">
        <v>382</v>
      </c>
      <c r="AM99" s="73" t="s">
        <v>1051</v>
      </c>
      <c r="AN99" s="73">
        <v>8286129104</v>
      </c>
    </row>
    <row r="100" spans="1:40" x14ac:dyDescent="0.2">
      <c r="A100" s="73">
        <v>11433775234</v>
      </c>
      <c r="B100" s="73">
        <v>256666874</v>
      </c>
      <c r="C100" s="74">
        <v>43910.528414351851</v>
      </c>
      <c r="D100" s="74">
        <v>43910.532314814816</v>
      </c>
      <c r="E100" s="73" t="s">
        <v>1052</v>
      </c>
      <c r="J100" s="73" t="s">
        <v>257</v>
      </c>
      <c r="K100" s="73" t="s">
        <v>258</v>
      </c>
      <c r="M100" s="73" t="s">
        <v>260</v>
      </c>
      <c r="N100" s="73" t="s">
        <v>29</v>
      </c>
      <c r="O100" s="73" t="s">
        <v>261</v>
      </c>
      <c r="R100" s="73" t="s">
        <v>264</v>
      </c>
      <c r="T100" s="73" t="s">
        <v>18</v>
      </c>
      <c r="U100" s="73" t="s">
        <v>1053</v>
      </c>
      <c r="V100" s="73" t="s">
        <v>268</v>
      </c>
      <c r="W100" s="73" t="s">
        <v>269</v>
      </c>
      <c r="X100" s="73" t="s">
        <v>270</v>
      </c>
      <c r="Y100" s="73" t="s">
        <v>271</v>
      </c>
      <c r="AA100" s="73" t="s">
        <v>1054</v>
      </c>
      <c r="AD100" s="73" t="s">
        <v>236</v>
      </c>
    </row>
    <row r="101" spans="1:40" x14ac:dyDescent="0.2">
      <c r="A101" s="73">
        <v>11433771322</v>
      </c>
      <c r="B101" s="73">
        <v>256666874</v>
      </c>
      <c r="C101" s="74">
        <v>43910.494780092595</v>
      </c>
      <c r="D101" s="74">
        <v>43910.531261574077</v>
      </c>
      <c r="E101" s="73" t="s">
        <v>1055</v>
      </c>
      <c r="J101" s="73" t="s">
        <v>257</v>
      </c>
      <c r="K101" s="73" t="s">
        <v>258</v>
      </c>
      <c r="L101" s="73" t="s">
        <v>259</v>
      </c>
      <c r="O101" s="73" t="s">
        <v>261</v>
      </c>
      <c r="P101" s="73" t="s">
        <v>262</v>
      </c>
      <c r="Q101" s="73" t="s">
        <v>263</v>
      </c>
      <c r="R101" s="73" t="s">
        <v>264</v>
      </c>
      <c r="T101" s="73" t="s">
        <v>17</v>
      </c>
      <c r="U101" s="73" t="s">
        <v>1056</v>
      </c>
      <c r="V101" s="73" t="s">
        <v>268</v>
      </c>
      <c r="W101" s="73" t="s">
        <v>269</v>
      </c>
      <c r="X101" s="73" t="s">
        <v>270</v>
      </c>
      <c r="Y101" s="73" t="s">
        <v>271</v>
      </c>
      <c r="AA101" s="73" t="s">
        <v>1057</v>
      </c>
      <c r="AB101" s="73" t="s">
        <v>1058</v>
      </c>
      <c r="AC101" s="73" t="s">
        <v>1059</v>
      </c>
      <c r="AD101" s="73" t="s">
        <v>1060</v>
      </c>
    </row>
    <row r="102" spans="1:40" x14ac:dyDescent="0.2">
      <c r="A102" s="73">
        <v>11433754450</v>
      </c>
      <c r="B102" s="73">
        <v>256666874</v>
      </c>
      <c r="C102" s="74">
        <v>43910.521296296298</v>
      </c>
      <c r="D102" s="74">
        <v>43910.526898148149</v>
      </c>
      <c r="E102" s="73" t="s">
        <v>1061</v>
      </c>
      <c r="J102" s="73" t="s">
        <v>257</v>
      </c>
      <c r="K102" s="73" t="s">
        <v>258</v>
      </c>
      <c r="L102" s="73" t="s">
        <v>259</v>
      </c>
      <c r="M102" s="73" t="s">
        <v>260</v>
      </c>
      <c r="N102" s="73" t="s">
        <v>29</v>
      </c>
      <c r="O102" s="73" t="s">
        <v>261</v>
      </c>
      <c r="P102" s="73" t="s">
        <v>262</v>
      </c>
      <c r="Q102" s="73" t="s">
        <v>263</v>
      </c>
      <c r="R102" s="73" t="s">
        <v>264</v>
      </c>
      <c r="S102" s="73" t="s">
        <v>1062</v>
      </c>
      <c r="T102" s="73" t="s">
        <v>17</v>
      </c>
      <c r="U102" s="73" t="s">
        <v>1063</v>
      </c>
      <c r="V102" s="73" t="s">
        <v>268</v>
      </c>
      <c r="W102" s="73" t="s">
        <v>269</v>
      </c>
      <c r="X102" s="73" t="s">
        <v>270</v>
      </c>
      <c r="Y102" s="73" t="s">
        <v>271</v>
      </c>
      <c r="AA102" s="73" t="s">
        <v>1064</v>
      </c>
      <c r="AB102" s="73" t="s">
        <v>1065</v>
      </c>
      <c r="AD102" s="73" t="s">
        <v>1066</v>
      </c>
      <c r="AE102" s="73" t="s">
        <v>1067</v>
      </c>
      <c r="AF102" s="73" t="s">
        <v>1068</v>
      </c>
      <c r="AL102" s="73" t="s">
        <v>198</v>
      </c>
      <c r="AM102" s="73" t="s">
        <v>1069</v>
      </c>
      <c r="AN102" s="73" t="s">
        <v>1070</v>
      </c>
    </row>
    <row r="103" spans="1:40" x14ac:dyDescent="0.2">
      <c r="A103" s="73">
        <v>11433708040</v>
      </c>
      <c r="B103" s="73">
        <v>256666874</v>
      </c>
      <c r="C103" s="74">
        <v>43910.505150462966</v>
      </c>
      <c r="D103" s="74">
        <v>43910.515069444446</v>
      </c>
      <c r="E103" s="73" t="s">
        <v>1071</v>
      </c>
      <c r="J103" s="73" t="s">
        <v>257</v>
      </c>
      <c r="L103" s="73" t="s">
        <v>259</v>
      </c>
      <c r="N103" s="73" t="s">
        <v>29</v>
      </c>
      <c r="O103" s="73" t="s">
        <v>261</v>
      </c>
      <c r="T103" s="73" t="s">
        <v>18</v>
      </c>
      <c r="U103" s="73" t="s">
        <v>1072</v>
      </c>
      <c r="V103" s="73" t="s">
        <v>268</v>
      </c>
      <c r="W103" s="73" t="s">
        <v>269</v>
      </c>
      <c r="X103" s="73" t="s">
        <v>270</v>
      </c>
      <c r="Y103" s="73" t="s">
        <v>271</v>
      </c>
      <c r="AA103" s="73" t="s">
        <v>1073</v>
      </c>
      <c r="AB103" s="73" t="s">
        <v>1074</v>
      </c>
      <c r="AD103" s="73" t="s">
        <v>150</v>
      </c>
      <c r="AE103" s="73" t="s">
        <v>1075</v>
      </c>
      <c r="AF103" s="73" t="s">
        <v>1076</v>
      </c>
      <c r="AL103" s="73" t="s">
        <v>150</v>
      </c>
      <c r="AM103" s="73" t="s">
        <v>1077</v>
      </c>
      <c r="AN103" s="73" t="s">
        <v>1078</v>
      </c>
    </row>
    <row r="104" spans="1:40" x14ac:dyDescent="0.2">
      <c r="A104" s="73">
        <v>11433705607</v>
      </c>
      <c r="B104" s="73">
        <v>256666874</v>
      </c>
      <c r="C104" s="74">
        <v>43910.510046296295</v>
      </c>
      <c r="D104" s="74">
        <v>43910.514444444445</v>
      </c>
      <c r="E104" s="73" t="s">
        <v>1079</v>
      </c>
      <c r="J104" s="73" t="s">
        <v>257</v>
      </c>
      <c r="K104" s="73" t="s">
        <v>258</v>
      </c>
      <c r="L104" s="73" t="s">
        <v>259</v>
      </c>
      <c r="M104" s="73" t="s">
        <v>260</v>
      </c>
      <c r="O104" s="73" t="s">
        <v>261</v>
      </c>
      <c r="P104" s="73" t="s">
        <v>262</v>
      </c>
      <c r="Q104" s="73" t="s">
        <v>263</v>
      </c>
      <c r="R104" s="73" t="s">
        <v>264</v>
      </c>
      <c r="T104" s="73" t="s">
        <v>17</v>
      </c>
      <c r="U104" s="73" t="s">
        <v>1080</v>
      </c>
      <c r="V104" s="73" t="s">
        <v>268</v>
      </c>
      <c r="W104" s="73" t="s">
        <v>269</v>
      </c>
      <c r="X104" s="73" t="s">
        <v>270</v>
      </c>
      <c r="Y104" s="73" t="s">
        <v>271</v>
      </c>
      <c r="AA104" s="73" t="s">
        <v>1081</v>
      </c>
      <c r="AB104" s="73" t="s">
        <v>1082</v>
      </c>
      <c r="AD104" s="73" t="s">
        <v>1083</v>
      </c>
      <c r="AE104" s="73" t="s">
        <v>1084</v>
      </c>
      <c r="AF104" s="73" t="s">
        <v>1085</v>
      </c>
      <c r="AL104" s="73" t="s">
        <v>153</v>
      </c>
      <c r="AM104" s="73" t="s">
        <v>1086</v>
      </c>
      <c r="AN104" s="73" t="s">
        <v>1087</v>
      </c>
    </row>
    <row r="105" spans="1:40" x14ac:dyDescent="0.2">
      <c r="A105" s="73">
        <v>11433695790</v>
      </c>
      <c r="B105" s="73">
        <v>256666874</v>
      </c>
      <c r="C105" s="74">
        <v>43910.508287037039</v>
      </c>
      <c r="D105" s="74">
        <v>43910.511840277781</v>
      </c>
      <c r="E105" s="73" t="s">
        <v>1088</v>
      </c>
      <c r="J105" s="73" t="s">
        <v>257</v>
      </c>
      <c r="K105" s="73" t="s">
        <v>258</v>
      </c>
      <c r="L105" s="73" t="s">
        <v>259</v>
      </c>
      <c r="N105" s="73" t="s">
        <v>29</v>
      </c>
      <c r="P105" s="73" t="s">
        <v>262</v>
      </c>
      <c r="Q105" s="73" t="s">
        <v>263</v>
      </c>
      <c r="R105" s="73" t="s">
        <v>264</v>
      </c>
      <c r="T105" s="73" t="s">
        <v>17</v>
      </c>
      <c r="U105" s="73" t="s">
        <v>1089</v>
      </c>
      <c r="V105" s="73" t="s">
        <v>268</v>
      </c>
      <c r="W105" s="73" t="s">
        <v>269</v>
      </c>
      <c r="X105" s="73" t="s">
        <v>270</v>
      </c>
      <c r="Y105" s="73" t="s">
        <v>271</v>
      </c>
      <c r="AA105" s="73" t="s">
        <v>1090</v>
      </c>
      <c r="AB105" s="73" t="s">
        <v>1091</v>
      </c>
      <c r="AD105" s="73" t="s">
        <v>1092</v>
      </c>
    </row>
    <row r="106" spans="1:40" x14ac:dyDescent="0.2">
      <c r="A106" s="73">
        <v>11433637100</v>
      </c>
      <c r="B106" s="73">
        <v>256666874</v>
      </c>
      <c r="C106" s="74">
        <v>43910.493321759262</v>
      </c>
      <c r="D106" s="74">
        <v>43910.496886574074</v>
      </c>
      <c r="E106" s="73" t="s">
        <v>1093</v>
      </c>
      <c r="J106" s="73" t="s">
        <v>257</v>
      </c>
      <c r="K106" s="73" t="s">
        <v>258</v>
      </c>
      <c r="L106" s="73" t="s">
        <v>259</v>
      </c>
      <c r="M106" s="73" t="s">
        <v>260</v>
      </c>
      <c r="O106" s="73" t="s">
        <v>261</v>
      </c>
      <c r="P106" s="73" t="s">
        <v>262</v>
      </c>
      <c r="R106" s="73" t="s">
        <v>264</v>
      </c>
      <c r="T106" s="73" t="s">
        <v>17</v>
      </c>
      <c r="V106" s="73" t="s">
        <v>268</v>
      </c>
      <c r="W106" s="73" t="s">
        <v>269</v>
      </c>
      <c r="X106" s="73" t="s">
        <v>270</v>
      </c>
      <c r="Y106" s="73" t="s">
        <v>271</v>
      </c>
      <c r="AA106" s="73" t="s">
        <v>1094</v>
      </c>
      <c r="AB106" s="73" t="s">
        <v>1095</v>
      </c>
      <c r="AC106" s="73" t="s">
        <v>1096</v>
      </c>
      <c r="AD106" s="73" t="s">
        <v>1097</v>
      </c>
      <c r="AE106" s="73" t="s">
        <v>1098</v>
      </c>
      <c r="AF106" s="73" t="s">
        <v>1099</v>
      </c>
      <c r="AL106" s="73" t="s">
        <v>382</v>
      </c>
      <c r="AM106" s="73" t="s">
        <v>1100</v>
      </c>
      <c r="AN106" s="73">
        <v>8282750723</v>
      </c>
    </row>
    <row r="107" spans="1:40" x14ac:dyDescent="0.2">
      <c r="A107" s="73">
        <v>11433636318</v>
      </c>
      <c r="B107" s="73">
        <v>256666874</v>
      </c>
      <c r="C107" s="74">
        <v>43910.492650462962</v>
      </c>
      <c r="D107" s="74">
        <v>43910.496689814812</v>
      </c>
      <c r="E107" s="73" t="s">
        <v>1101</v>
      </c>
      <c r="J107" s="73" t="s">
        <v>257</v>
      </c>
      <c r="K107" s="73" t="s">
        <v>258</v>
      </c>
      <c r="L107" s="73" t="s">
        <v>259</v>
      </c>
      <c r="M107" s="73" t="s">
        <v>260</v>
      </c>
      <c r="N107" s="73" t="s">
        <v>29</v>
      </c>
      <c r="O107" s="73" t="s">
        <v>261</v>
      </c>
      <c r="P107" s="73" t="s">
        <v>262</v>
      </c>
      <c r="Q107" s="73" t="s">
        <v>263</v>
      </c>
      <c r="R107" s="73" t="s">
        <v>264</v>
      </c>
      <c r="S107" s="73" t="s">
        <v>1102</v>
      </c>
      <c r="T107" s="73" t="s">
        <v>17</v>
      </c>
      <c r="U107" s="73" t="s">
        <v>1103</v>
      </c>
      <c r="V107" s="73" t="s">
        <v>268</v>
      </c>
      <c r="W107" s="73" t="s">
        <v>269</v>
      </c>
      <c r="X107" s="73" t="s">
        <v>270</v>
      </c>
      <c r="Y107" s="73" t="s">
        <v>271</v>
      </c>
      <c r="AA107" s="73" t="s">
        <v>1104</v>
      </c>
      <c r="AB107" s="73" t="s">
        <v>1105</v>
      </c>
      <c r="AC107" s="73" t="s">
        <v>1106</v>
      </c>
      <c r="AD107" s="73" t="s">
        <v>153</v>
      </c>
      <c r="AE107" s="73" t="s">
        <v>1107</v>
      </c>
      <c r="AF107" s="73" t="s">
        <v>1108</v>
      </c>
      <c r="AL107" s="73" t="s">
        <v>336</v>
      </c>
      <c r="AM107" s="73" t="s">
        <v>1109</v>
      </c>
      <c r="AN107" s="73" t="s">
        <v>1110</v>
      </c>
    </row>
    <row r="108" spans="1:40" x14ac:dyDescent="0.2">
      <c r="A108" s="73">
        <v>11433625557</v>
      </c>
      <c r="B108" s="73">
        <v>256666874</v>
      </c>
      <c r="C108" s="74">
        <v>43910.49050925926</v>
      </c>
      <c r="D108" s="74">
        <v>43910.493935185186</v>
      </c>
      <c r="E108" s="73" t="s">
        <v>1111</v>
      </c>
      <c r="L108" s="73" t="s">
        <v>259</v>
      </c>
      <c r="N108" s="73" t="s">
        <v>29</v>
      </c>
      <c r="O108" s="73" t="s">
        <v>261</v>
      </c>
      <c r="P108" s="73" t="s">
        <v>262</v>
      </c>
      <c r="Q108" s="73" t="s">
        <v>263</v>
      </c>
      <c r="R108" s="73" t="s">
        <v>264</v>
      </c>
      <c r="T108" s="73" t="s">
        <v>17</v>
      </c>
      <c r="U108" s="73" t="s">
        <v>1112</v>
      </c>
      <c r="V108" s="73" t="s">
        <v>268</v>
      </c>
      <c r="W108" s="73" t="s">
        <v>269</v>
      </c>
      <c r="X108" s="73" t="s">
        <v>270</v>
      </c>
      <c r="Y108" s="73" t="s">
        <v>271</v>
      </c>
      <c r="AA108" s="73" t="s">
        <v>1113</v>
      </c>
      <c r="AB108" s="73" t="s">
        <v>1114</v>
      </c>
      <c r="AC108" s="73" t="s">
        <v>1115</v>
      </c>
      <c r="AD108" s="73" t="s">
        <v>1116</v>
      </c>
      <c r="AE108" s="73" t="s">
        <v>1117</v>
      </c>
      <c r="AF108" s="73" t="s">
        <v>1118</v>
      </c>
      <c r="AL108" s="73" t="s">
        <v>1116</v>
      </c>
      <c r="AM108" s="73" t="s">
        <v>1119</v>
      </c>
      <c r="AN108" s="73" t="s">
        <v>1120</v>
      </c>
    </row>
    <row r="109" spans="1:40" x14ac:dyDescent="0.2">
      <c r="A109" s="73">
        <v>11433624280</v>
      </c>
      <c r="B109" s="73">
        <v>256666874</v>
      </c>
      <c r="C109" s="74">
        <v>43910.490590277775</v>
      </c>
      <c r="D109" s="74">
        <v>43910.493622685186</v>
      </c>
      <c r="E109" s="73" t="s">
        <v>1121</v>
      </c>
      <c r="J109" s="73" t="s">
        <v>257</v>
      </c>
      <c r="K109" s="73" t="s">
        <v>258</v>
      </c>
      <c r="L109" s="73" t="s">
        <v>259</v>
      </c>
      <c r="N109" s="73" t="s">
        <v>29</v>
      </c>
      <c r="O109" s="73" t="s">
        <v>261</v>
      </c>
      <c r="P109" s="73" t="s">
        <v>262</v>
      </c>
      <c r="R109" s="73" t="s">
        <v>264</v>
      </c>
      <c r="T109" s="73" t="s">
        <v>17</v>
      </c>
      <c r="U109" s="73" t="s">
        <v>1122</v>
      </c>
      <c r="V109" s="73" t="s">
        <v>268</v>
      </c>
      <c r="W109" s="73" t="s">
        <v>269</v>
      </c>
      <c r="X109" s="73" t="s">
        <v>270</v>
      </c>
      <c r="Y109" s="73" t="s">
        <v>271</v>
      </c>
      <c r="AA109" s="73" t="s">
        <v>858</v>
      </c>
      <c r="AB109" s="73" t="s">
        <v>1123</v>
      </c>
      <c r="AD109" s="73" t="s">
        <v>1124</v>
      </c>
      <c r="AE109" s="73" t="s">
        <v>1125</v>
      </c>
      <c r="AF109" s="73" t="s">
        <v>1126</v>
      </c>
      <c r="AL109" s="73" t="s">
        <v>336</v>
      </c>
      <c r="AM109" s="73" t="s">
        <v>1127</v>
      </c>
      <c r="AN109" s="73">
        <v>3368865594</v>
      </c>
    </row>
    <row r="110" spans="1:40" x14ac:dyDescent="0.2">
      <c r="A110" s="73">
        <v>11433615885</v>
      </c>
      <c r="B110" s="73">
        <v>256666874</v>
      </c>
      <c r="C110" s="74">
        <v>43910.488587962966</v>
      </c>
      <c r="D110" s="74">
        <v>43910.491493055553</v>
      </c>
      <c r="E110" s="73" t="s">
        <v>1128</v>
      </c>
      <c r="J110" s="73" t="s">
        <v>257</v>
      </c>
      <c r="K110" s="73" t="s">
        <v>258</v>
      </c>
      <c r="N110" s="73" t="s">
        <v>29</v>
      </c>
      <c r="O110" s="73" t="s">
        <v>261</v>
      </c>
      <c r="P110" s="73" t="s">
        <v>262</v>
      </c>
      <c r="R110" s="73" t="s">
        <v>264</v>
      </c>
      <c r="T110" s="73" t="s">
        <v>17</v>
      </c>
      <c r="U110" s="73" t="s">
        <v>1129</v>
      </c>
      <c r="V110" s="73" t="s">
        <v>268</v>
      </c>
      <c r="W110" s="73" t="s">
        <v>269</v>
      </c>
      <c r="X110" s="73" t="s">
        <v>270</v>
      </c>
      <c r="Y110" s="73" t="s">
        <v>271</v>
      </c>
      <c r="AA110" s="73" t="s">
        <v>286</v>
      </c>
      <c r="AB110" s="73" t="s">
        <v>1130</v>
      </c>
      <c r="AC110" s="73" t="s">
        <v>1131</v>
      </c>
      <c r="AD110" s="73" t="s">
        <v>1132</v>
      </c>
    </row>
    <row r="111" spans="1:40" x14ac:dyDescent="0.2">
      <c r="A111" s="73">
        <v>11433590361</v>
      </c>
      <c r="B111" s="73">
        <v>256666874</v>
      </c>
      <c r="C111" s="74">
        <v>43910.479953703703</v>
      </c>
      <c r="D111" s="74">
        <v>43910.485023148147</v>
      </c>
      <c r="E111" s="73" t="s">
        <v>1133</v>
      </c>
      <c r="J111" s="73" t="s">
        <v>257</v>
      </c>
      <c r="K111" s="73" t="s">
        <v>258</v>
      </c>
      <c r="L111" s="73" t="s">
        <v>259</v>
      </c>
      <c r="M111" s="73" t="s">
        <v>260</v>
      </c>
      <c r="N111" s="73" t="s">
        <v>29</v>
      </c>
      <c r="O111" s="73" t="s">
        <v>261</v>
      </c>
      <c r="P111" s="73" t="s">
        <v>262</v>
      </c>
      <c r="R111" s="73" t="s">
        <v>264</v>
      </c>
      <c r="T111" s="73" t="s">
        <v>17</v>
      </c>
      <c r="U111" s="73" t="s">
        <v>1134</v>
      </c>
      <c r="V111" s="73" t="s">
        <v>268</v>
      </c>
      <c r="W111" s="73" t="s">
        <v>269</v>
      </c>
      <c r="X111" s="73" t="s">
        <v>270</v>
      </c>
      <c r="Y111" s="73" t="s">
        <v>271</v>
      </c>
      <c r="AA111" s="73" t="s">
        <v>1135</v>
      </c>
      <c r="AB111" s="73" t="s">
        <v>1136</v>
      </c>
      <c r="AC111" s="73" t="s">
        <v>1137</v>
      </c>
      <c r="AD111" s="73" t="s">
        <v>1138</v>
      </c>
      <c r="AE111" s="73" t="s">
        <v>1139</v>
      </c>
      <c r="AF111" s="73" t="s">
        <v>1140</v>
      </c>
      <c r="AL111" s="73" t="s">
        <v>153</v>
      </c>
      <c r="AM111" s="73" t="s">
        <v>1141</v>
      </c>
      <c r="AN111" s="73" t="s">
        <v>1142</v>
      </c>
    </row>
    <row r="112" spans="1:40" x14ac:dyDescent="0.2">
      <c r="A112" s="73">
        <v>11433547767</v>
      </c>
      <c r="B112" s="73">
        <v>256666874</v>
      </c>
      <c r="C112" s="74">
        <v>43910.471585648149</v>
      </c>
      <c r="D112" s="74">
        <v>43910.474895833337</v>
      </c>
      <c r="E112" s="73" t="s">
        <v>1143</v>
      </c>
      <c r="J112" s="73" t="s">
        <v>257</v>
      </c>
      <c r="K112" s="73" t="s">
        <v>258</v>
      </c>
      <c r="L112" s="73" t="s">
        <v>259</v>
      </c>
      <c r="O112" s="73" t="s">
        <v>261</v>
      </c>
      <c r="R112" s="73" t="s">
        <v>264</v>
      </c>
      <c r="T112" s="73" t="s">
        <v>17</v>
      </c>
      <c r="U112" s="73" t="s">
        <v>1144</v>
      </c>
      <c r="V112" s="73" t="s">
        <v>268</v>
      </c>
      <c r="W112" s="73" t="s">
        <v>269</v>
      </c>
      <c r="X112" s="73" t="s">
        <v>270</v>
      </c>
      <c r="Y112" s="73" t="s">
        <v>271</v>
      </c>
      <c r="AA112" s="73" t="s">
        <v>1145</v>
      </c>
      <c r="AB112" s="73" t="s">
        <v>1146</v>
      </c>
      <c r="AC112" s="73" t="s">
        <v>1147</v>
      </c>
      <c r="AD112" s="73" t="s">
        <v>156</v>
      </c>
    </row>
    <row r="113" spans="1:40" x14ac:dyDescent="0.2">
      <c r="A113" s="73">
        <v>11433458605</v>
      </c>
      <c r="B113" s="73">
        <v>256666874</v>
      </c>
      <c r="C113" s="74">
        <v>43910.447847222225</v>
      </c>
      <c r="D113" s="74">
        <v>43910.453703703701</v>
      </c>
      <c r="E113" s="73" t="s">
        <v>1148</v>
      </c>
      <c r="J113" s="73" t="s">
        <v>257</v>
      </c>
      <c r="L113" s="73" t="s">
        <v>259</v>
      </c>
      <c r="Q113" s="73" t="s">
        <v>263</v>
      </c>
      <c r="R113" s="73" t="s">
        <v>264</v>
      </c>
      <c r="T113" s="73" t="s">
        <v>18</v>
      </c>
      <c r="U113" s="73" t="s">
        <v>1149</v>
      </c>
      <c r="V113" s="73" t="s">
        <v>268</v>
      </c>
      <c r="W113" s="73" t="s">
        <v>269</v>
      </c>
      <c r="X113" s="73" t="s">
        <v>270</v>
      </c>
      <c r="Y113" s="73" t="s">
        <v>271</v>
      </c>
      <c r="AA113" s="73" t="s">
        <v>1150</v>
      </c>
      <c r="AB113" s="73" t="s">
        <v>1151</v>
      </c>
      <c r="AC113" s="73" t="s">
        <v>551</v>
      </c>
      <c r="AD113" s="73" t="s">
        <v>1152</v>
      </c>
      <c r="AE113" s="73" t="s">
        <v>1153</v>
      </c>
      <c r="AF113" s="73" t="s">
        <v>1154</v>
      </c>
      <c r="AL113" s="73" t="s">
        <v>336</v>
      </c>
      <c r="AM113" s="73" t="s">
        <v>1155</v>
      </c>
      <c r="AN113" s="73">
        <v>9107394249</v>
      </c>
    </row>
    <row r="114" spans="1:40" x14ac:dyDescent="0.2">
      <c r="A114" s="73">
        <v>11433378747</v>
      </c>
      <c r="B114" s="73">
        <v>256666874</v>
      </c>
      <c r="C114" s="74">
        <v>43910.426689814813</v>
      </c>
      <c r="D114" s="74">
        <v>43910.432962962965</v>
      </c>
      <c r="E114" s="73" t="s">
        <v>1156</v>
      </c>
      <c r="J114" s="73" t="s">
        <v>257</v>
      </c>
      <c r="K114" s="73" t="s">
        <v>258</v>
      </c>
      <c r="L114" s="73" t="s">
        <v>259</v>
      </c>
      <c r="O114" s="73" t="s">
        <v>261</v>
      </c>
      <c r="P114" s="73" t="s">
        <v>262</v>
      </c>
      <c r="Q114" s="73" t="s">
        <v>263</v>
      </c>
      <c r="R114" s="73" t="s">
        <v>264</v>
      </c>
      <c r="T114" s="73" t="s">
        <v>17</v>
      </c>
      <c r="U114" s="73" t="s">
        <v>1157</v>
      </c>
      <c r="V114" s="73" t="s">
        <v>268</v>
      </c>
      <c r="W114" s="73" t="s">
        <v>269</v>
      </c>
      <c r="X114" s="73" t="s">
        <v>270</v>
      </c>
      <c r="AA114" s="73" t="s">
        <v>790</v>
      </c>
      <c r="AB114" s="73" t="s">
        <v>1158</v>
      </c>
      <c r="AD114" s="73" t="s">
        <v>1159</v>
      </c>
      <c r="AE114" s="73" t="s">
        <v>1160</v>
      </c>
      <c r="AF114" s="73" t="s">
        <v>1161</v>
      </c>
      <c r="AL114" s="73" t="s">
        <v>150</v>
      </c>
      <c r="AM114" s="73" t="s">
        <v>1162</v>
      </c>
      <c r="AN114" s="73">
        <v>9196073029</v>
      </c>
    </row>
    <row r="115" spans="1:40" x14ac:dyDescent="0.2">
      <c r="A115" s="73">
        <v>11433361603</v>
      </c>
      <c r="B115" s="73">
        <v>256666874</v>
      </c>
      <c r="C115" s="74">
        <v>43910.426168981481</v>
      </c>
      <c r="D115" s="74">
        <v>43910.428599537037</v>
      </c>
      <c r="E115" s="73" t="s">
        <v>1163</v>
      </c>
      <c r="J115" s="73" t="s">
        <v>257</v>
      </c>
      <c r="K115" s="73" t="s">
        <v>258</v>
      </c>
      <c r="R115" s="73" t="s">
        <v>264</v>
      </c>
      <c r="T115" s="73" t="s">
        <v>17</v>
      </c>
      <c r="U115" s="73" t="s">
        <v>1164</v>
      </c>
      <c r="V115" s="73" t="s">
        <v>268</v>
      </c>
      <c r="W115" s="73" t="s">
        <v>269</v>
      </c>
      <c r="X115" s="73" t="s">
        <v>270</v>
      </c>
      <c r="Y115" s="73" t="s">
        <v>271</v>
      </c>
      <c r="AA115" s="73" t="s">
        <v>1165</v>
      </c>
      <c r="AB115" s="73" t="s">
        <v>1166</v>
      </c>
      <c r="AC115" s="73" t="s">
        <v>405</v>
      </c>
      <c r="AD115" s="73" t="s">
        <v>148</v>
      </c>
      <c r="AE115" s="73" t="s">
        <v>1167</v>
      </c>
      <c r="AF115" s="73" t="s">
        <v>1168</v>
      </c>
      <c r="AL115" s="73" t="s">
        <v>336</v>
      </c>
      <c r="AM115" s="73" t="s">
        <v>1169</v>
      </c>
      <c r="AN115" s="73">
        <v>8285053552</v>
      </c>
    </row>
    <row r="116" spans="1:40" x14ac:dyDescent="0.2">
      <c r="A116" s="73">
        <v>11433356114</v>
      </c>
      <c r="B116" s="73">
        <v>256666874</v>
      </c>
      <c r="C116" s="74">
        <v>43910.418969907405</v>
      </c>
      <c r="D116" s="74">
        <v>43910.427152777775</v>
      </c>
      <c r="E116" s="73" t="s">
        <v>1170</v>
      </c>
      <c r="J116" s="73" t="s">
        <v>257</v>
      </c>
      <c r="K116" s="73" t="s">
        <v>258</v>
      </c>
      <c r="L116" s="73" t="s">
        <v>259</v>
      </c>
      <c r="M116" s="73" t="s">
        <v>260</v>
      </c>
      <c r="N116" s="73" t="s">
        <v>29</v>
      </c>
      <c r="O116" s="73" t="s">
        <v>261</v>
      </c>
      <c r="P116" s="73" t="s">
        <v>262</v>
      </c>
      <c r="Q116" s="73" t="s">
        <v>263</v>
      </c>
      <c r="R116" s="73" t="s">
        <v>264</v>
      </c>
      <c r="T116" s="73" t="s">
        <v>18</v>
      </c>
      <c r="U116" s="73" t="s">
        <v>1171</v>
      </c>
      <c r="V116" s="73" t="s">
        <v>268</v>
      </c>
      <c r="W116" s="73" t="s">
        <v>269</v>
      </c>
      <c r="X116" s="73" t="s">
        <v>270</v>
      </c>
      <c r="Y116" s="73" t="s">
        <v>271</v>
      </c>
      <c r="AA116" s="73" t="s">
        <v>1172</v>
      </c>
      <c r="AB116" s="73" t="s">
        <v>1173</v>
      </c>
      <c r="AC116" s="73" t="s">
        <v>1174</v>
      </c>
      <c r="AD116" s="73" t="s">
        <v>148</v>
      </c>
      <c r="AE116" s="73" t="s">
        <v>1175</v>
      </c>
      <c r="AF116" s="73" t="s">
        <v>1176</v>
      </c>
      <c r="AL116" s="73" t="s">
        <v>148</v>
      </c>
      <c r="AM116" s="73" t="s">
        <v>1177</v>
      </c>
      <c r="AN116" s="73">
        <v>8282534723</v>
      </c>
    </row>
    <row r="117" spans="1:40" x14ac:dyDescent="0.2">
      <c r="A117" s="73">
        <v>11433294023</v>
      </c>
      <c r="B117" s="73">
        <v>256666874</v>
      </c>
      <c r="C117" s="74">
        <v>43910.406469907408</v>
      </c>
      <c r="D117" s="74">
        <v>43910.411134259259</v>
      </c>
      <c r="E117" s="73" t="s">
        <v>1178</v>
      </c>
      <c r="J117" s="73" t="s">
        <v>257</v>
      </c>
      <c r="N117" s="73" t="s">
        <v>29</v>
      </c>
      <c r="R117" s="73" t="s">
        <v>264</v>
      </c>
      <c r="T117" s="73" t="s">
        <v>17</v>
      </c>
      <c r="U117" s="73" t="s">
        <v>1179</v>
      </c>
      <c r="V117" s="73" t="s">
        <v>268</v>
      </c>
      <c r="W117" s="73" t="s">
        <v>269</v>
      </c>
      <c r="X117" s="73" t="s">
        <v>270</v>
      </c>
      <c r="Y117" s="73" t="s">
        <v>271</v>
      </c>
      <c r="AA117" s="73" t="s">
        <v>1180</v>
      </c>
      <c r="AB117" s="73" t="s">
        <v>1181</v>
      </c>
      <c r="AC117" s="73" t="s">
        <v>1182</v>
      </c>
      <c r="AD117" s="73" t="s">
        <v>224</v>
      </c>
      <c r="AE117" s="73" t="s">
        <v>1183</v>
      </c>
      <c r="AF117" s="73" t="s">
        <v>1184</v>
      </c>
      <c r="AL117" s="73" t="s">
        <v>224</v>
      </c>
      <c r="AM117" s="73" t="s">
        <v>1185</v>
      </c>
      <c r="AN117" s="73" t="s">
        <v>1186</v>
      </c>
    </row>
    <row r="118" spans="1:40" x14ac:dyDescent="0.2">
      <c r="A118" s="73">
        <v>11433228507</v>
      </c>
      <c r="B118" s="73">
        <v>256666874</v>
      </c>
      <c r="C118" s="74">
        <v>43910.390520833331</v>
      </c>
      <c r="D118" s="74">
        <v>43910.393182870372</v>
      </c>
      <c r="E118" s="73" t="s">
        <v>1187</v>
      </c>
      <c r="J118" s="73" t="s">
        <v>257</v>
      </c>
      <c r="L118" s="73" t="s">
        <v>259</v>
      </c>
      <c r="N118" s="73" t="s">
        <v>29</v>
      </c>
      <c r="O118" s="73" t="s">
        <v>261</v>
      </c>
      <c r="P118" s="73" t="s">
        <v>262</v>
      </c>
      <c r="R118" s="73" t="s">
        <v>264</v>
      </c>
      <c r="T118" s="73" t="s">
        <v>17</v>
      </c>
      <c r="U118" s="73" t="s">
        <v>1188</v>
      </c>
      <c r="V118" s="73" t="s">
        <v>268</v>
      </c>
      <c r="W118" s="73" t="s">
        <v>269</v>
      </c>
      <c r="X118" s="73" t="s">
        <v>270</v>
      </c>
      <c r="Y118" s="73" t="s">
        <v>271</v>
      </c>
      <c r="AA118" s="73" t="s">
        <v>1189</v>
      </c>
      <c r="AB118" s="73" t="s">
        <v>1190</v>
      </c>
      <c r="AD118" s="73" t="s">
        <v>156</v>
      </c>
    </row>
    <row r="119" spans="1:40" x14ac:dyDescent="0.2">
      <c r="A119" s="73">
        <v>11433184794</v>
      </c>
      <c r="B119" s="73">
        <v>256666874</v>
      </c>
      <c r="C119" s="74">
        <v>43910.378125000003</v>
      </c>
      <c r="D119" s="74">
        <v>43910.380243055559</v>
      </c>
      <c r="E119" s="73" t="s">
        <v>1191</v>
      </c>
      <c r="J119" s="73" t="s">
        <v>257</v>
      </c>
      <c r="L119" s="73" t="s">
        <v>259</v>
      </c>
      <c r="P119" s="73" t="s">
        <v>262</v>
      </c>
      <c r="R119" s="73" t="s">
        <v>264</v>
      </c>
      <c r="T119" s="73" t="s">
        <v>18</v>
      </c>
      <c r="U119" s="73" t="s">
        <v>1192</v>
      </c>
      <c r="V119" s="73" t="s">
        <v>268</v>
      </c>
      <c r="W119" s="73" t="s">
        <v>269</v>
      </c>
      <c r="X119" s="73" t="s">
        <v>270</v>
      </c>
      <c r="Y119" s="73" t="s">
        <v>271</v>
      </c>
      <c r="AA119" s="73" t="s">
        <v>1193</v>
      </c>
      <c r="AB119" s="73" t="s">
        <v>1194</v>
      </c>
      <c r="AC119" s="73" t="s">
        <v>1195</v>
      </c>
      <c r="AD119" s="73" t="s">
        <v>149</v>
      </c>
    </row>
    <row r="120" spans="1:40" x14ac:dyDescent="0.2">
      <c r="A120" s="73">
        <v>11433035011</v>
      </c>
      <c r="B120" s="73">
        <v>256666874</v>
      </c>
      <c r="C120" s="74">
        <v>43910.332407407404</v>
      </c>
      <c r="D120" s="74">
        <v>43910.333333333336</v>
      </c>
      <c r="E120" s="73" t="s">
        <v>1196</v>
      </c>
      <c r="J120" s="73" t="s">
        <v>257</v>
      </c>
      <c r="K120" s="73" t="s">
        <v>258</v>
      </c>
      <c r="L120" s="73" t="s">
        <v>259</v>
      </c>
      <c r="M120" s="73" t="s">
        <v>260</v>
      </c>
      <c r="N120" s="73" t="s">
        <v>29</v>
      </c>
      <c r="O120" s="73" t="s">
        <v>261</v>
      </c>
      <c r="P120" s="73" t="s">
        <v>262</v>
      </c>
      <c r="R120" s="73" t="s">
        <v>264</v>
      </c>
      <c r="T120" s="73" t="s">
        <v>17</v>
      </c>
      <c r="V120" s="73" t="s">
        <v>268</v>
      </c>
      <c r="W120" s="73" t="s">
        <v>269</v>
      </c>
      <c r="X120" s="73" t="s">
        <v>270</v>
      </c>
      <c r="Y120" s="73" t="s">
        <v>271</v>
      </c>
      <c r="AD120" s="73" t="s">
        <v>1197</v>
      </c>
    </row>
    <row r="121" spans="1:40" x14ac:dyDescent="0.2">
      <c r="A121" s="73">
        <v>11432978686</v>
      </c>
      <c r="B121" s="73">
        <v>256666874</v>
      </c>
      <c r="C121" s="74">
        <v>43910.307627314818</v>
      </c>
      <c r="D121" s="74">
        <v>43910.3128125</v>
      </c>
      <c r="E121" s="73" t="s">
        <v>1198</v>
      </c>
      <c r="J121" s="73" t="s">
        <v>257</v>
      </c>
      <c r="K121" s="73" t="s">
        <v>258</v>
      </c>
      <c r="L121" s="73" t="s">
        <v>259</v>
      </c>
      <c r="O121" s="73" t="s">
        <v>261</v>
      </c>
      <c r="P121" s="73" t="s">
        <v>262</v>
      </c>
      <c r="Q121" s="73" t="s">
        <v>263</v>
      </c>
      <c r="R121" s="73" t="s">
        <v>264</v>
      </c>
      <c r="T121" s="73" t="s">
        <v>17</v>
      </c>
      <c r="U121" s="73" t="s">
        <v>1199</v>
      </c>
      <c r="V121" s="73" t="s">
        <v>268</v>
      </c>
      <c r="W121" s="73" t="s">
        <v>269</v>
      </c>
      <c r="X121" s="73" t="s">
        <v>270</v>
      </c>
      <c r="Y121" s="73" t="s">
        <v>271</v>
      </c>
      <c r="AA121" s="73" t="s">
        <v>405</v>
      </c>
      <c r="AB121" s="73" t="s">
        <v>1200</v>
      </c>
      <c r="AC121" s="73" t="s">
        <v>1201</v>
      </c>
      <c r="AD121" s="73" t="s">
        <v>1202</v>
      </c>
      <c r="AE121" s="73" t="s">
        <v>1203</v>
      </c>
      <c r="AF121" s="73" t="s">
        <v>1204</v>
      </c>
      <c r="AL121" s="73" t="s">
        <v>154</v>
      </c>
      <c r="AM121" s="73" t="s">
        <v>1205</v>
      </c>
      <c r="AN121" s="73" t="s">
        <v>1206</v>
      </c>
    </row>
    <row r="122" spans="1:40" x14ac:dyDescent="0.2">
      <c r="A122" s="73">
        <v>11432877901</v>
      </c>
      <c r="B122" s="73">
        <v>256666874</v>
      </c>
      <c r="C122" s="74">
        <v>43910.268831018519</v>
      </c>
      <c r="D122" s="74">
        <v>43910.272789351853</v>
      </c>
      <c r="E122" s="73" t="s">
        <v>1207</v>
      </c>
      <c r="J122" s="73" t="s">
        <v>257</v>
      </c>
      <c r="K122" s="73" t="s">
        <v>258</v>
      </c>
      <c r="M122" s="73" t="s">
        <v>260</v>
      </c>
      <c r="N122" s="73" t="s">
        <v>29</v>
      </c>
      <c r="P122" s="73" t="s">
        <v>262</v>
      </c>
      <c r="Q122" s="73" t="s">
        <v>263</v>
      </c>
      <c r="R122" s="73" t="s">
        <v>264</v>
      </c>
      <c r="T122" s="73" t="s">
        <v>17</v>
      </c>
      <c r="U122" s="73" t="s">
        <v>1208</v>
      </c>
      <c r="V122" s="73" t="s">
        <v>268</v>
      </c>
      <c r="W122" s="73" t="s">
        <v>269</v>
      </c>
      <c r="X122" s="73" t="s">
        <v>270</v>
      </c>
      <c r="Y122" s="73" t="s">
        <v>271</v>
      </c>
      <c r="AA122" s="73" t="s">
        <v>1209</v>
      </c>
      <c r="AB122" s="73" t="s">
        <v>1210</v>
      </c>
      <c r="AC122" s="73" t="s">
        <v>351</v>
      </c>
      <c r="AD122" s="73" t="s">
        <v>154</v>
      </c>
      <c r="AE122" s="73" t="s">
        <v>1211</v>
      </c>
      <c r="AF122" s="73" t="s">
        <v>1212</v>
      </c>
      <c r="AL122" s="73" t="s">
        <v>1213</v>
      </c>
      <c r="AM122" s="73" t="s">
        <v>1214</v>
      </c>
      <c r="AN122" s="73" t="s">
        <v>1215</v>
      </c>
    </row>
    <row r="123" spans="1:40" x14ac:dyDescent="0.2">
      <c r="A123" s="73">
        <v>11432328406</v>
      </c>
      <c r="B123" s="73">
        <v>256666874</v>
      </c>
      <c r="C123" s="74">
        <v>43909.974340277775</v>
      </c>
      <c r="D123" s="74">
        <v>43909.981539351851</v>
      </c>
      <c r="E123" s="73" t="s">
        <v>1216</v>
      </c>
      <c r="J123" s="73" t="s">
        <v>257</v>
      </c>
      <c r="L123" s="73" t="s">
        <v>259</v>
      </c>
      <c r="M123" s="73" t="s">
        <v>260</v>
      </c>
      <c r="N123" s="73" t="s">
        <v>29</v>
      </c>
      <c r="O123" s="73" t="s">
        <v>261</v>
      </c>
      <c r="Q123" s="73" t="s">
        <v>263</v>
      </c>
      <c r="R123" s="73" t="s">
        <v>264</v>
      </c>
      <c r="S123" s="73" t="s">
        <v>1217</v>
      </c>
      <c r="T123" s="73" t="s">
        <v>17</v>
      </c>
      <c r="U123" s="73" t="s">
        <v>1218</v>
      </c>
      <c r="V123" s="73" t="s">
        <v>268</v>
      </c>
      <c r="W123" s="73" t="s">
        <v>269</v>
      </c>
      <c r="X123" s="73" t="s">
        <v>270</v>
      </c>
      <c r="Y123" s="73" t="s">
        <v>271</v>
      </c>
      <c r="AA123" s="73" t="s">
        <v>1219</v>
      </c>
      <c r="AB123" s="73" t="s">
        <v>1220</v>
      </c>
      <c r="AD123" s="73" t="s">
        <v>156</v>
      </c>
      <c r="AE123" s="73" t="s">
        <v>1221</v>
      </c>
      <c r="AF123" s="73" t="s">
        <v>1222</v>
      </c>
      <c r="AL123" s="73" t="s">
        <v>156</v>
      </c>
      <c r="AM123" s="73" t="s">
        <v>1223</v>
      </c>
    </row>
    <row r="124" spans="1:40" x14ac:dyDescent="0.2">
      <c r="A124" s="73">
        <v>11432306179</v>
      </c>
      <c r="B124" s="73">
        <v>256666874</v>
      </c>
      <c r="C124" s="74">
        <v>43909.965254629627</v>
      </c>
      <c r="D124" s="74">
        <v>43909.970208333332</v>
      </c>
      <c r="E124" s="73" t="s">
        <v>1224</v>
      </c>
      <c r="J124" s="73" t="s">
        <v>257</v>
      </c>
      <c r="L124" s="73" t="s">
        <v>259</v>
      </c>
      <c r="M124" s="73" t="s">
        <v>260</v>
      </c>
      <c r="N124" s="73" t="s">
        <v>29</v>
      </c>
      <c r="O124" s="73" t="s">
        <v>261</v>
      </c>
      <c r="P124" s="73" t="s">
        <v>262</v>
      </c>
      <c r="R124" s="73" t="s">
        <v>264</v>
      </c>
      <c r="T124" s="73" t="s">
        <v>17</v>
      </c>
      <c r="U124" s="73" t="s">
        <v>1225</v>
      </c>
      <c r="V124" s="73" t="s">
        <v>268</v>
      </c>
      <c r="W124" s="73" t="s">
        <v>269</v>
      </c>
      <c r="X124" s="73" t="s">
        <v>270</v>
      </c>
      <c r="AA124" s="73" t="s">
        <v>1226</v>
      </c>
      <c r="AB124" s="73" t="s">
        <v>1227</v>
      </c>
      <c r="AC124" s="73" t="s">
        <v>1228</v>
      </c>
      <c r="AD124" s="73" t="s">
        <v>1229</v>
      </c>
      <c r="AE124" s="73" t="s">
        <v>1230</v>
      </c>
      <c r="AF124" s="73" t="s">
        <v>1231</v>
      </c>
      <c r="AL124" s="73" t="s">
        <v>208</v>
      </c>
      <c r="AM124" s="73" t="s">
        <v>1232</v>
      </c>
      <c r="AN124" s="73">
        <v>8286061630</v>
      </c>
    </row>
    <row r="125" spans="1:40" x14ac:dyDescent="0.2">
      <c r="A125" s="73">
        <v>11432219098</v>
      </c>
      <c r="B125" s="73">
        <v>256666874</v>
      </c>
      <c r="C125" s="74">
        <v>43909.914502314816</v>
      </c>
      <c r="D125" s="74">
        <v>43909.927488425928</v>
      </c>
      <c r="E125" s="73" t="s">
        <v>1233</v>
      </c>
      <c r="J125" s="73" t="s">
        <v>257</v>
      </c>
      <c r="K125" s="73" t="s">
        <v>258</v>
      </c>
      <c r="L125" s="73" t="s">
        <v>259</v>
      </c>
      <c r="M125" s="73" t="s">
        <v>260</v>
      </c>
      <c r="Q125" s="73" t="s">
        <v>263</v>
      </c>
      <c r="R125" s="73" t="s">
        <v>264</v>
      </c>
      <c r="T125" s="73" t="s">
        <v>17</v>
      </c>
      <c r="U125" s="73" t="s">
        <v>1234</v>
      </c>
      <c r="V125" s="73" t="s">
        <v>268</v>
      </c>
      <c r="W125" s="73" t="s">
        <v>269</v>
      </c>
      <c r="X125" s="73" t="s">
        <v>270</v>
      </c>
      <c r="Y125" s="73" t="s">
        <v>271</v>
      </c>
      <c r="AA125" s="73" t="s">
        <v>1235</v>
      </c>
      <c r="AB125" s="73" t="s">
        <v>1236</v>
      </c>
      <c r="AD125" s="73" t="s">
        <v>1237</v>
      </c>
      <c r="AL125" s="73" t="s">
        <v>204</v>
      </c>
    </row>
    <row r="126" spans="1:40" x14ac:dyDescent="0.2">
      <c r="A126" s="73">
        <v>11432205380</v>
      </c>
      <c r="B126" s="73">
        <v>256666874</v>
      </c>
      <c r="C126" s="74">
        <v>43909.911932870367</v>
      </c>
      <c r="D126" s="74">
        <v>43909.921446759261</v>
      </c>
      <c r="E126" s="73" t="s">
        <v>1238</v>
      </c>
      <c r="L126" s="73" t="s">
        <v>259</v>
      </c>
      <c r="M126" s="73" t="s">
        <v>260</v>
      </c>
      <c r="N126" s="73" t="s">
        <v>29</v>
      </c>
      <c r="Q126" s="73" t="s">
        <v>263</v>
      </c>
      <c r="S126" s="73" t="s">
        <v>1239</v>
      </c>
      <c r="T126" s="73" t="s">
        <v>17</v>
      </c>
      <c r="U126" s="73" t="s">
        <v>1240</v>
      </c>
      <c r="V126" s="73" t="s">
        <v>268</v>
      </c>
      <c r="W126" s="73" t="s">
        <v>269</v>
      </c>
      <c r="X126" s="73" t="s">
        <v>270</v>
      </c>
      <c r="Y126" s="73" t="s">
        <v>271</v>
      </c>
      <c r="AA126" s="73" t="s">
        <v>1241</v>
      </c>
      <c r="AB126" s="73" t="s">
        <v>1242</v>
      </c>
      <c r="AC126" s="73" t="s">
        <v>1243</v>
      </c>
      <c r="AD126" s="73" t="s">
        <v>217</v>
      </c>
      <c r="AE126" s="73" t="s">
        <v>1244</v>
      </c>
      <c r="AF126" s="73" t="s">
        <v>1245</v>
      </c>
      <c r="AL126" s="73" t="s">
        <v>217</v>
      </c>
      <c r="AM126" s="73" t="s">
        <v>1246</v>
      </c>
      <c r="AN126" s="73" t="s">
        <v>1247</v>
      </c>
    </row>
    <row r="127" spans="1:40" x14ac:dyDescent="0.2">
      <c r="A127" s="73">
        <v>11432132619</v>
      </c>
      <c r="B127" s="73">
        <v>256666874</v>
      </c>
      <c r="C127" s="74">
        <v>43909.888055555559</v>
      </c>
      <c r="D127" s="74">
        <v>43909.892048611109</v>
      </c>
      <c r="E127" s="73" t="s">
        <v>1248</v>
      </c>
      <c r="J127" s="73" t="s">
        <v>257</v>
      </c>
      <c r="L127" s="73" t="s">
        <v>259</v>
      </c>
      <c r="O127" s="73" t="s">
        <v>261</v>
      </c>
      <c r="Q127" s="73" t="s">
        <v>263</v>
      </c>
      <c r="R127" s="73" t="s">
        <v>264</v>
      </c>
      <c r="T127" s="73" t="s">
        <v>17</v>
      </c>
      <c r="U127" s="73" t="s">
        <v>1249</v>
      </c>
      <c r="V127" s="73" t="s">
        <v>268</v>
      </c>
      <c r="W127" s="73" t="s">
        <v>269</v>
      </c>
      <c r="X127" s="73" t="s">
        <v>270</v>
      </c>
      <c r="Y127" s="73" t="s">
        <v>271</v>
      </c>
      <c r="AA127" s="73" t="s">
        <v>1250</v>
      </c>
      <c r="AB127" s="73" t="s">
        <v>1251</v>
      </c>
      <c r="AC127" s="73" t="s">
        <v>1252</v>
      </c>
      <c r="AD127" s="73" t="s">
        <v>1253</v>
      </c>
    </row>
    <row r="128" spans="1:40" x14ac:dyDescent="0.2">
      <c r="A128" s="73">
        <v>11432102496</v>
      </c>
      <c r="B128" s="73">
        <v>256666874</v>
      </c>
      <c r="C128" s="74">
        <v>43909.868784722225</v>
      </c>
      <c r="D128" s="74">
        <v>43909.881018518521</v>
      </c>
      <c r="E128" s="73" t="s">
        <v>1254</v>
      </c>
      <c r="J128" s="73" t="s">
        <v>257</v>
      </c>
      <c r="K128" s="73" t="s">
        <v>258</v>
      </c>
      <c r="L128" s="73" t="s">
        <v>259</v>
      </c>
      <c r="M128" s="73" t="s">
        <v>260</v>
      </c>
      <c r="N128" s="73" t="s">
        <v>29</v>
      </c>
      <c r="P128" s="73" t="s">
        <v>262</v>
      </c>
      <c r="Q128" s="73" t="s">
        <v>263</v>
      </c>
      <c r="R128" s="73" t="s">
        <v>264</v>
      </c>
      <c r="T128" s="73" t="s">
        <v>17</v>
      </c>
      <c r="U128" s="73" t="s">
        <v>1255</v>
      </c>
      <c r="V128" s="73" t="s">
        <v>268</v>
      </c>
      <c r="W128" s="73" t="s">
        <v>269</v>
      </c>
      <c r="X128" s="73" t="s">
        <v>270</v>
      </c>
      <c r="Y128" s="73" t="s">
        <v>271</v>
      </c>
      <c r="AA128" s="73" t="s">
        <v>1256</v>
      </c>
      <c r="AB128" s="73" t="s">
        <v>1257</v>
      </c>
      <c r="AC128" s="73" t="s">
        <v>1258</v>
      </c>
      <c r="AD128" s="73" t="s">
        <v>1259</v>
      </c>
      <c r="AE128" s="73" t="s">
        <v>1260</v>
      </c>
      <c r="AF128" s="73" t="s">
        <v>1261</v>
      </c>
      <c r="AL128" s="73" t="s">
        <v>1262</v>
      </c>
      <c r="AM128" s="73" t="s">
        <v>1263</v>
      </c>
      <c r="AN128" s="73">
        <v>8642085846</v>
      </c>
    </row>
    <row r="129" spans="1:40" x14ac:dyDescent="0.2">
      <c r="A129" s="73">
        <v>11432098834</v>
      </c>
      <c r="B129" s="73">
        <v>256666874</v>
      </c>
      <c r="C129" s="74">
        <v>43909.870162037034</v>
      </c>
      <c r="D129" s="74">
        <v>43909.87972222222</v>
      </c>
      <c r="E129" s="73" t="s">
        <v>1264</v>
      </c>
      <c r="K129" s="73" t="s">
        <v>258</v>
      </c>
      <c r="L129" s="73" t="s">
        <v>259</v>
      </c>
      <c r="T129" s="73" t="s">
        <v>18</v>
      </c>
      <c r="U129" s="73" t="s">
        <v>1265</v>
      </c>
      <c r="V129" s="73" t="s">
        <v>268</v>
      </c>
      <c r="W129" s="73" t="s">
        <v>269</v>
      </c>
      <c r="X129" s="73" t="s">
        <v>270</v>
      </c>
      <c r="Y129" s="73" t="s">
        <v>271</v>
      </c>
      <c r="AA129" s="73" t="s">
        <v>551</v>
      </c>
      <c r="AB129" s="73" t="s">
        <v>1266</v>
      </c>
      <c r="AC129" s="73" t="s">
        <v>1267</v>
      </c>
      <c r="AD129" s="73" t="s">
        <v>1268</v>
      </c>
    </row>
    <row r="130" spans="1:40" x14ac:dyDescent="0.2">
      <c r="A130" s="73">
        <v>11432053997</v>
      </c>
      <c r="B130" s="73">
        <v>256666874</v>
      </c>
      <c r="C130" s="74">
        <v>43909.859212962961</v>
      </c>
      <c r="D130" s="74">
        <v>43909.864606481482</v>
      </c>
      <c r="E130" s="73" t="s">
        <v>1269</v>
      </c>
      <c r="J130" s="73" t="s">
        <v>257</v>
      </c>
      <c r="L130" s="73" t="s">
        <v>259</v>
      </c>
      <c r="M130" s="73" t="s">
        <v>260</v>
      </c>
      <c r="Q130" s="73" t="s">
        <v>263</v>
      </c>
      <c r="R130" s="73" t="s">
        <v>264</v>
      </c>
      <c r="S130" s="73" t="s">
        <v>1270</v>
      </c>
      <c r="U130" s="73" t="s">
        <v>1271</v>
      </c>
      <c r="V130" s="73" t="s">
        <v>268</v>
      </c>
      <c r="W130" s="73" t="s">
        <v>269</v>
      </c>
      <c r="X130" s="73" t="s">
        <v>270</v>
      </c>
      <c r="Y130" s="73" t="s">
        <v>271</v>
      </c>
      <c r="AA130" s="73" t="s">
        <v>1272</v>
      </c>
      <c r="AB130" s="73" t="s">
        <v>1273</v>
      </c>
      <c r="AD130" s="73" t="s">
        <v>1274</v>
      </c>
      <c r="AE130" s="73" t="s">
        <v>1275</v>
      </c>
      <c r="AL130" s="73" t="s">
        <v>382</v>
      </c>
      <c r="AM130" s="73" t="s">
        <v>1276</v>
      </c>
      <c r="AN130" s="73">
        <v>13369320122</v>
      </c>
    </row>
    <row r="131" spans="1:40" x14ac:dyDescent="0.2">
      <c r="A131" s="73">
        <v>11431918414</v>
      </c>
      <c r="B131" s="73">
        <v>256666874</v>
      </c>
      <c r="C131" s="74">
        <v>43909.817025462966</v>
      </c>
      <c r="D131" s="74">
        <v>43909.820879629631</v>
      </c>
      <c r="E131" s="73" t="s">
        <v>1277</v>
      </c>
      <c r="J131" s="73" t="s">
        <v>257</v>
      </c>
      <c r="L131" s="73" t="s">
        <v>259</v>
      </c>
      <c r="R131" s="73" t="s">
        <v>264</v>
      </c>
      <c r="T131" s="73" t="s">
        <v>18</v>
      </c>
      <c r="U131" s="73" t="s">
        <v>1278</v>
      </c>
      <c r="V131" s="73" t="s">
        <v>268</v>
      </c>
      <c r="W131" s="73" t="s">
        <v>269</v>
      </c>
      <c r="X131" s="73" t="s">
        <v>270</v>
      </c>
      <c r="Y131" s="73" t="s">
        <v>271</v>
      </c>
      <c r="AA131" s="73" t="s">
        <v>1279</v>
      </c>
      <c r="AB131" s="73" t="s">
        <v>1280</v>
      </c>
      <c r="AC131" s="73" t="s">
        <v>1281</v>
      </c>
      <c r="AD131" s="73" t="s">
        <v>1282</v>
      </c>
    </row>
    <row r="132" spans="1:40" x14ac:dyDescent="0.2">
      <c r="A132" s="73">
        <v>11431869395</v>
      </c>
      <c r="B132" s="73">
        <v>256666874</v>
      </c>
      <c r="C132" s="74">
        <v>43909.797835648147</v>
      </c>
      <c r="D132" s="74">
        <v>43909.804131944446</v>
      </c>
      <c r="E132" s="73" t="s">
        <v>1283</v>
      </c>
      <c r="J132" s="73" t="s">
        <v>257</v>
      </c>
      <c r="K132" s="73" t="s">
        <v>258</v>
      </c>
      <c r="L132" s="73" t="s">
        <v>259</v>
      </c>
      <c r="N132" s="73" t="s">
        <v>29</v>
      </c>
      <c r="O132" s="73" t="s">
        <v>261</v>
      </c>
      <c r="P132" s="73" t="s">
        <v>262</v>
      </c>
      <c r="T132" s="73" t="s">
        <v>18</v>
      </c>
      <c r="U132" s="73" t="s">
        <v>1284</v>
      </c>
      <c r="V132" s="73" t="s">
        <v>268</v>
      </c>
      <c r="W132" s="73" t="s">
        <v>269</v>
      </c>
      <c r="X132" s="73" t="s">
        <v>270</v>
      </c>
      <c r="Y132" s="73" t="s">
        <v>271</v>
      </c>
      <c r="AA132" s="73" t="s">
        <v>529</v>
      </c>
      <c r="AB132" s="73" t="s">
        <v>1285</v>
      </c>
      <c r="AC132" s="73" t="s">
        <v>1286</v>
      </c>
      <c r="AD132" s="73" t="s">
        <v>154</v>
      </c>
    </row>
    <row r="133" spans="1:40" x14ac:dyDescent="0.2">
      <c r="A133" s="73">
        <v>11431858465</v>
      </c>
      <c r="B133" s="73">
        <v>256666874</v>
      </c>
      <c r="C133" s="74">
        <v>43909.790289351855</v>
      </c>
      <c r="D133" s="74">
        <v>43909.800428240742</v>
      </c>
      <c r="E133" s="73" t="s">
        <v>1287</v>
      </c>
      <c r="J133" s="73" t="s">
        <v>257</v>
      </c>
      <c r="K133" s="73" t="s">
        <v>258</v>
      </c>
      <c r="L133" s="73" t="s">
        <v>259</v>
      </c>
      <c r="M133" s="73" t="s">
        <v>260</v>
      </c>
      <c r="O133" s="73" t="s">
        <v>261</v>
      </c>
      <c r="P133" s="73" t="s">
        <v>262</v>
      </c>
      <c r="Q133" s="73" t="s">
        <v>263</v>
      </c>
      <c r="R133" s="73" t="s">
        <v>264</v>
      </c>
      <c r="T133" s="73" t="s">
        <v>17</v>
      </c>
      <c r="U133" s="73" t="s">
        <v>1288</v>
      </c>
      <c r="V133" s="73" t="s">
        <v>268</v>
      </c>
      <c r="W133" s="73" t="s">
        <v>269</v>
      </c>
      <c r="X133" s="73" t="s">
        <v>270</v>
      </c>
      <c r="Y133" s="73" t="s">
        <v>271</v>
      </c>
      <c r="AA133" s="73" t="s">
        <v>1289</v>
      </c>
      <c r="AB133" s="73" t="s">
        <v>1290</v>
      </c>
      <c r="AC133" s="73" t="s">
        <v>1291</v>
      </c>
      <c r="AD133" s="73" t="s">
        <v>1292</v>
      </c>
      <c r="AE133" s="73" t="s">
        <v>1293</v>
      </c>
      <c r="AF133" s="73" t="s">
        <v>1294</v>
      </c>
      <c r="AL133" s="73" t="s">
        <v>336</v>
      </c>
      <c r="AM133" s="73" t="s">
        <v>1295</v>
      </c>
      <c r="AN133" s="73">
        <v>2529854300</v>
      </c>
    </row>
    <row r="134" spans="1:40" x14ac:dyDescent="0.2">
      <c r="A134" s="73">
        <v>11431766706</v>
      </c>
      <c r="B134" s="73">
        <v>256666874</v>
      </c>
      <c r="C134" s="74">
        <v>43909.767731481479</v>
      </c>
      <c r="D134" s="74">
        <v>43909.770069444443</v>
      </c>
      <c r="E134" s="73" t="s">
        <v>1296</v>
      </c>
      <c r="J134" s="73" t="s">
        <v>257</v>
      </c>
      <c r="T134" s="73" t="s">
        <v>19</v>
      </c>
      <c r="V134" s="73" t="s">
        <v>268</v>
      </c>
      <c r="W134" s="73" t="s">
        <v>269</v>
      </c>
      <c r="X134" s="73" t="s">
        <v>270</v>
      </c>
      <c r="Y134" s="73" t="s">
        <v>271</v>
      </c>
      <c r="AA134" s="73" t="s">
        <v>272</v>
      </c>
      <c r="AC134" s="73" t="s">
        <v>272</v>
      </c>
      <c r="AD134" s="73" t="s">
        <v>197</v>
      </c>
    </row>
    <row r="135" spans="1:40" x14ac:dyDescent="0.2">
      <c r="A135" s="73">
        <v>11431734070</v>
      </c>
      <c r="B135" s="73">
        <v>256666874</v>
      </c>
      <c r="C135" s="74">
        <v>43909.756412037037</v>
      </c>
      <c r="D135" s="74">
        <v>43909.759791666664</v>
      </c>
      <c r="E135" s="73" t="s">
        <v>1297</v>
      </c>
      <c r="K135" s="73" t="s">
        <v>258</v>
      </c>
      <c r="L135" s="73" t="s">
        <v>259</v>
      </c>
      <c r="M135" s="73" t="s">
        <v>260</v>
      </c>
      <c r="O135" s="73" t="s">
        <v>261</v>
      </c>
      <c r="Q135" s="73" t="s">
        <v>263</v>
      </c>
      <c r="R135" s="73" t="s">
        <v>264</v>
      </c>
      <c r="T135" s="73" t="s">
        <v>17</v>
      </c>
      <c r="U135" s="73" t="s">
        <v>1298</v>
      </c>
      <c r="V135" s="73" t="s">
        <v>268</v>
      </c>
      <c r="W135" s="73" t="s">
        <v>269</v>
      </c>
      <c r="X135" s="73" t="s">
        <v>270</v>
      </c>
      <c r="Y135" s="73" t="s">
        <v>271</v>
      </c>
      <c r="AA135" s="73" t="s">
        <v>1299</v>
      </c>
      <c r="AB135" s="73" t="s">
        <v>1300</v>
      </c>
      <c r="AC135" s="73" t="s">
        <v>1301</v>
      </c>
      <c r="AD135" s="73" t="s">
        <v>1302</v>
      </c>
      <c r="AE135" s="73" t="s">
        <v>1303</v>
      </c>
      <c r="AF135" s="73" t="s">
        <v>1304</v>
      </c>
      <c r="AL135" s="73" t="s">
        <v>153</v>
      </c>
      <c r="AM135" s="73" t="s">
        <v>1305</v>
      </c>
      <c r="AN135" s="73">
        <v>7043527402</v>
      </c>
    </row>
    <row r="136" spans="1:40" x14ac:dyDescent="0.2">
      <c r="A136" s="73">
        <v>11431649926</v>
      </c>
      <c r="B136" s="73">
        <v>256666874</v>
      </c>
      <c r="C136" s="74">
        <v>43909.730914351851</v>
      </c>
      <c r="D136" s="74">
        <v>43909.733564814815</v>
      </c>
      <c r="E136" s="73" t="s">
        <v>1306</v>
      </c>
      <c r="K136" s="73" t="s">
        <v>258</v>
      </c>
      <c r="O136" s="73" t="s">
        <v>261</v>
      </c>
      <c r="R136" s="73" t="s">
        <v>264</v>
      </c>
      <c r="T136" s="73" t="s">
        <v>18</v>
      </c>
      <c r="U136" s="73" t="s">
        <v>1307</v>
      </c>
      <c r="V136" s="73" t="s">
        <v>268</v>
      </c>
      <c r="W136" s="73" t="s">
        <v>269</v>
      </c>
      <c r="X136" s="73" t="s">
        <v>270</v>
      </c>
      <c r="Y136" s="73" t="s">
        <v>271</v>
      </c>
      <c r="AA136" s="73" t="s">
        <v>1308</v>
      </c>
      <c r="AB136" s="73" t="s">
        <v>1309</v>
      </c>
      <c r="AC136" s="73" t="s">
        <v>1310</v>
      </c>
      <c r="AD136" s="73" t="s">
        <v>1311</v>
      </c>
    </row>
    <row r="137" spans="1:40" x14ac:dyDescent="0.2">
      <c r="A137" s="73">
        <v>11431646415</v>
      </c>
      <c r="B137" s="73">
        <v>256666874</v>
      </c>
      <c r="C137" s="74">
        <v>43909.726006944446</v>
      </c>
      <c r="D137" s="74">
        <v>43909.732465277775</v>
      </c>
      <c r="E137" s="73" t="s">
        <v>1312</v>
      </c>
      <c r="L137" s="73" t="s">
        <v>259</v>
      </c>
      <c r="M137" s="73" t="s">
        <v>260</v>
      </c>
      <c r="T137" s="73" t="s">
        <v>17</v>
      </c>
      <c r="U137" s="73" t="s">
        <v>1313</v>
      </c>
      <c r="V137" s="73" t="s">
        <v>268</v>
      </c>
      <c r="W137" s="73" t="s">
        <v>269</v>
      </c>
      <c r="X137" s="73" t="s">
        <v>270</v>
      </c>
      <c r="Y137" s="73" t="s">
        <v>271</v>
      </c>
      <c r="AA137" s="73" t="s">
        <v>1314</v>
      </c>
      <c r="AB137" s="73" t="s">
        <v>1315</v>
      </c>
      <c r="AC137" s="73" t="s">
        <v>1316</v>
      </c>
      <c r="AD137" s="73" t="s">
        <v>153</v>
      </c>
      <c r="AE137" s="73" t="s">
        <v>1317</v>
      </c>
      <c r="AF137" s="73" t="s">
        <v>1318</v>
      </c>
      <c r="AL137" s="73" t="s">
        <v>153</v>
      </c>
      <c r="AM137" s="73" t="s">
        <v>1319</v>
      </c>
      <c r="AN137" s="73" t="s">
        <v>1320</v>
      </c>
    </row>
    <row r="138" spans="1:40" x14ac:dyDescent="0.2">
      <c r="A138" s="73">
        <v>11431638885</v>
      </c>
      <c r="B138" s="73">
        <v>256666874</v>
      </c>
      <c r="C138" s="74">
        <v>43909.70684027778</v>
      </c>
      <c r="D138" s="74">
        <v>43909.730138888888</v>
      </c>
      <c r="E138" s="73" t="s">
        <v>1321</v>
      </c>
      <c r="J138" s="73" t="s">
        <v>257</v>
      </c>
      <c r="K138" s="73" t="s">
        <v>258</v>
      </c>
      <c r="M138" s="73" t="s">
        <v>260</v>
      </c>
      <c r="N138" s="73" t="s">
        <v>29</v>
      </c>
      <c r="R138" s="73" t="s">
        <v>264</v>
      </c>
      <c r="T138" s="73" t="s">
        <v>17</v>
      </c>
      <c r="U138" s="73" t="s">
        <v>1322</v>
      </c>
      <c r="V138" s="73" t="s">
        <v>268</v>
      </c>
      <c r="W138" s="73" t="s">
        <v>269</v>
      </c>
      <c r="X138" s="73" t="s">
        <v>270</v>
      </c>
      <c r="Y138" s="73" t="s">
        <v>271</v>
      </c>
      <c r="AA138" s="73" t="s">
        <v>1323</v>
      </c>
      <c r="AB138" s="73" t="s">
        <v>1324</v>
      </c>
      <c r="AC138" s="73" t="s">
        <v>458</v>
      </c>
      <c r="AD138" s="73" t="s">
        <v>1325</v>
      </c>
      <c r="AE138" s="73" t="s">
        <v>1326</v>
      </c>
      <c r="AF138" s="73" t="s">
        <v>1327</v>
      </c>
      <c r="AL138" s="73" t="s">
        <v>153</v>
      </c>
      <c r="AM138" s="73" t="s">
        <v>1328</v>
      </c>
      <c r="AN138" s="73">
        <v>7049994939</v>
      </c>
    </row>
    <row r="139" spans="1:40" x14ac:dyDescent="0.2">
      <c r="A139" s="73">
        <v>11431595511</v>
      </c>
      <c r="B139" s="73">
        <v>256666874</v>
      </c>
      <c r="C139" s="74">
        <v>43909.71230324074</v>
      </c>
      <c r="D139" s="74">
        <v>43909.717152777775</v>
      </c>
      <c r="E139" s="73" t="s">
        <v>1329</v>
      </c>
      <c r="J139" s="73" t="s">
        <v>257</v>
      </c>
      <c r="K139" s="73" t="s">
        <v>258</v>
      </c>
      <c r="L139" s="73" t="s">
        <v>259</v>
      </c>
      <c r="M139" s="73" t="s">
        <v>260</v>
      </c>
      <c r="N139" s="73" t="s">
        <v>29</v>
      </c>
      <c r="O139" s="73" t="s">
        <v>261</v>
      </c>
      <c r="P139" s="73" t="s">
        <v>262</v>
      </c>
      <c r="Q139" s="73" t="s">
        <v>263</v>
      </c>
      <c r="R139" s="73" t="s">
        <v>264</v>
      </c>
      <c r="T139" s="73" t="s">
        <v>18</v>
      </c>
      <c r="U139" s="73" t="s">
        <v>1330</v>
      </c>
      <c r="V139" s="73" t="s">
        <v>268</v>
      </c>
      <c r="W139" s="73" t="s">
        <v>269</v>
      </c>
      <c r="X139" s="73" t="s">
        <v>270</v>
      </c>
      <c r="Y139" s="73" t="s">
        <v>271</v>
      </c>
      <c r="AA139" s="73" t="s">
        <v>1331</v>
      </c>
      <c r="AB139" s="73" t="s">
        <v>1332</v>
      </c>
      <c r="AC139" s="73" t="s">
        <v>1333</v>
      </c>
      <c r="AD139" s="73" t="s">
        <v>1334</v>
      </c>
    </row>
    <row r="140" spans="1:40" x14ac:dyDescent="0.2">
      <c r="A140" s="73">
        <v>11431562495</v>
      </c>
      <c r="B140" s="73">
        <v>256666874</v>
      </c>
      <c r="C140" s="74">
        <v>43909.702615740738</v>
      </c>
      <c r="D140" s="74">
        <v>43909.707777777781</v>
      </c>
      <c r="E140" s="73" t="s">
        <v>1335</v>
      </c>
      <c r="J140" s="73" t="s">
        <v>257</v>
      </c>
      <c r="K140" s="73" t="s">
        <v>258</v>
      </c>
      <c r="L140" s="73" t="s">
        <v>259</v>
      </c>
      <c r="M140" s="73" t="s">
        <v>260</v>
      </c>
      <c r="N140" s="73" t="s">
        <v>29</v>
      </c>
      <c r="O140" s="73" t="s">
        <v>261</v>
      </c>
      <c r="P140" s="73" t="s">
        <v>262</v>
      </c>
      <c r="Q140" s="73" t="s">
        <v>263</v>
      </c>
      <c r="R140" s="73" t="s">
        <v>264</v>
      </c>
      <c r="T140" s="73" t="s">
        <v>17</v>
      </c>
      <c r="U140" s="73" t="s">
        <v>1336</v>
      </c>
      <c r="V140" s="73" t="s">
        <v>268</v>
      </c>
      <c r="W140" s="73" t="s">
        <v>269</v>
      </c>
      <c r="X140" s="73" t="s">
        <v>270</v>
      </c>
      <c r="Y140" s="73" t="s">
        <v>271</v>
      </c>
      <c r="AA140" s="73" t="s">
        <v>1337</v>
      </c>
      <c r="AB140" s="73" t="s">
        <v>1338</v>
      </c>
      <c r="AC140" s="73" t="s">
        <v>1339</v>
      </c>
      <c r="AD140" s="73" t="s">
        <v>1340</v>
      </c>
      <c r="AE140" s="73" t="s">
        <v>1341</v>
      </c>
      <c r="AF140" s="73" t="s">
        <v>1342</v>
      </c>
      <c r="AL140" s="73" t="s">
        <v>382</v>
      </c>
      <c r="AM140" s="73" t="s">
        <v>1343</v>
      </c>
      <c r="AN140" s="73">
        <v>8286827899</v>
      </c>
    </row>
    <row r="141" spans="1:40" x14ac:dyDescent="0.2">
      <c r="A141" s="73">
        <v>11431544746</v>
      </c>
      <c r="B141" s="73">
        <v>256666874</v>
      </c>
      <c r="C141" s="74">
        <v>43909.701041666667</v>
      </c>
      <c r="D141" s="74">
        <v>43909.70275462963</v>
      </c>
      <c r="E141" s="73" t="s">
        <v>1344</v>
      </c>
      <c r="J141" s="73" t="s">
        <v>257</v>
      </c>
      <c r="K141" s="73" t="s">
        <v>258</v>
      </c>
      <c r="L141" s="73" t="s">
        <v>259</v>
      </c>
      <c r="M141" s="73" t="s">
        <v>260</v>
      </c>
      <c r="N141" s="73" t="s">
        <v>29</v>
      </c>
      <c r="O141" s="73" t="s">
        <v>261</v>
      </c>
      <c r="Q141" s="73" t="s">
        <v>263</v>
      </c>
      <c r="R141" s="73" t="s">
        <v>264</v>
      </c>
      <c r="T141" s="73" t="s">
        <v>17</v>
      </c>
      <c r="U141" s="73" t="s">
        <v>1345</v>
      </c>
      <c r="V141" s="73" t="s">
        <v>268</v>
      </c>
      <c r="W141" s="73" t="s">
        <v>269</v>
      </c>
      <c r="X141" s="73" t="s">
        <v>270</v>
      </c>
      <c r="Y141" s="73" t="s">
        <v>271</v>
      </c>
      <c r="AB141" s="73" t="s">
        <v>1346</v>
      </c>
      <c r="AD141" s="73" t="s">
        <v>222</v>
      </c>
      <c r="AE141" s="73" t="s">
        <v>1347</v>
      </c>
      <c r="AF141" s="73" t="s">
        <v>1348</v>
      </c>
      <c r="AL141" s="73" t="s">
        <v>382</v>
      </c>
      <c r="AM141" s="73" t="s">
        <v>1349</v>
      </c>
      <c r="AN141" s="73">
        <v>9103472646</v>
      </c>
    </row>
    <row r="142" spans="1:40" x14ac:dyDescent="0.2">
      <c r="A142" s="73">
        <v>11431511183</v>
      </c>
      <c r="B142" s="73">
        <v>256666874</v>
      </c>
      <c r="C142" s="74">
        <v>43909.673275462963</v>
      </c>
      <c r="D142" s="74">
        <v>43909.693425925929</v>
      </c>
      <c r="E142" s="73" t="s">
        <v>1350</v>
      </c>
      <c r="J142" s="73" t="s">
        <v>257</v>
      </c>
      <c r="L142" s="73" t="s">
        <v>259</v>
      </c>
      <c r="O142" s="73" t="s">
        <v>261</v>
      </c>
      <c r="R142" s="73" t="s">
        <v>264</v>
      </c>
      <c r="S142" s="73" t="s">
        <v>1351</v>
      </c>
      <c r="T142" s="73" t="s">
        <v>17</v>
      </c>
      <c r="U142" s="73" t="s">
        <v>1352</v>
      </c>
      <c r="V142" s="73" t="s">
        <v>268</v>
      </c>
      <c r="W142" s="73" t="s">
        <v>269</v>
      </c>
      <c r="X142" s="73" t="s">
        <v>270</v>
      </c>
      <c r="Y142" s="73" t="s">
        <v>271</v>
      </c>
      <c r="AA142" s="73" t="s">
        <v>1353</v>
      </c>
      <c r="AB142" s="73" t="s">
        <v>1354</v>
      </c>
      <c r="AC142" s="73" t="s">
        <v>1355</v>
      </c>
      <c r="AD142" s="73" t="s">
        <v>1356</v>
      </c>
      <c r="AE142" s="73" t="s">
        <v>1357</v>
      </c>
      <c r="AF142" s="73" t="s">
        <v>1358</v>
      </c>
      <c r="AL142" s="73" t="s">
        <v>184</v>
      </c>
      <c r="AM142" s="73" t="s">
        <v>1359</v>
      </c>
      <c r="AN142" s="73" t="s">
        <v>1360</v>
      </c>
    </row>
    <row r="143" spans="1:40" x14ac:dyDescent="0.2">
      <c r="A143" s="73">
        <v>11431504056</v>
      </c>
      <c r="B143" s="73">
        <v>256666874</v>
      </c>
      <c r="C143" s="74">
        <v>43909.685706018521</v>
      </c>
      <c r="D143" s="74">
        <v>43909.691550925927</v>
      </c>
      <c r="E143" s="73" t="s">
        <v>1361</v>
      </c>
      <c r="J143" s="73" t="s">
        <v>257</v>
      </c>
      <c r="K143" s="73" t="s">
        <v>258</v>
      </c>
      <c r="L143" s="73" t="s">
        <v>259</v>
      </c>
      <c r="O143" s="73" t="s">
        <v>261</v>
      </c>
      <c r="R143" s="73" t="s">
        <v>264</v>
      </c>
      <c r="T143" s="73" t="s">
        <v>17</v>
      </c>
      <c r="U143" s="73" t="s">
        <v>1362</v>
      </c>
      <c r="V143" s="73" t="s">
        <v>268</v>
      </c>
      <c r="W143" s="73" t="s">
        <v>269</v>
      </c>
      <c r="X143" s="73" t="s">
        <v>270</v>
      </c>
      <c r="Y143" s="73" t="s">
        <v>271</v>
      </c>
      <c r="AA143" s="73" t="s">
        <v>1363</v>
      </c>
      <c r="AB143" s="73" t="s">
        <v>1364</v>
      </c>
      <c r="AC143" s="73" t="s">
        <v>1365</v>
      </c>
      <c r="AD143" s="73" t="s">
        <v>1366</v>
      </c>
      <c r="AE143" s="73" t="s">
        <v>1367</v>
      </c>
      <c r="AF143" s="73" t="s">
        <v>1368</v>
      </c>
      <c r="AL143" s="73" t="s">
        <v>193</v>
      </c>
      <c r="AM143" s="73" t="s">
        <v>1369</v>
      </c>
      <c r="AN143" s="73">
        <v>8283898336</v>
      </c>
    </row>
    <row r="144" spans="1:40" x14ac:dyDescent="0.2">
      <c r="A144" s="73">
        <v>11431494423</v>
      </c>
      <c r="B144" s="73">
        <v>256666874</v>
      </c>
      <c r="C144" s="74">
        <v>43909.676516203705</v>
      </c>
      <c r="D144" s="74">
        <v>43909.689027777778</v>
      </c>
      <c r="E144" s="73" t="s">
        <v>1370</v>
      </c>
      <c r="J144" s="73" t="s">
        <v>257</v>
      </c>
      <c r="K144" s="73" t="s">
        <v>258</v>
      </c>
      <c r="L144" s="73" t="s">
        <v>259</v>
      </c>
      <c r="M144" s="73" t="s">
        <v>260</v>
      </c>
      <c r="N144" s="73" t="s">
        <v>29</v>
      </c>
      <c r="O144" s="73" t="s">
        <v>261</v>
      </c>
      <c r="P144" s="73" t="s">
        <v>262</v>
      </c>
      <c r="R144" s="73" t="s">
        <v>264</v>
      </c>
      <c r="S144" s="73" t="s">
        <v>1371</v>
      </c>
      <c r="T144" s="73" t="s">
        <v>17</v>
      </c>
      <c r="U144" s="73" t="s">
        <v>1372</v>
      </c>
      <c r="V144" s="73" t="s">
        <v>268</v>
      </c>
      <c r="W144" s="73" t="s">
        <v>269</v>
      </c>
      <c r="X144" s="73" t="s">
        <v>270</v>
      </c>
      <c r="AA144" s="73" t="s">
        <v>1373</v>
      </c>
      <c r="AD144" s="73" t="s">
        <v>1374</v>
      </c>
      <c r="AE144" s="73" t="s">
        <v>1375</v>
      </c>
      <c r="AF144" s="73" t="s">
        <v>1376</v>
      </c>
      <c r="AL144" s="73" t="s">
        <v>148</v>
      </c>
      <c r="AM144" s="73" t="s">
        <v>1377</v>
      </c>
      <c r="AN144" s="73" t="s">
        <v>1378</v>
      </c>
    </row>
    <row r="145" spans="1:40" x14ac:dyDescent="0.2">
      <c r="A145" s="73">
        <v>11431466436</v>
      </c>
      <c r="B145" s="73">
        <v>256666874</v>
      </c>
      <c r="C145" s="74">
        <v>43909.676620370374</v>
      </c>
      <c r="D145" s="74">
        <v>43909.68172453704</v>
      </c>
      <c r="E145" s="73" t="s">
        <v>1379</v>
      </c>
      <c r="J145" s="73" t="s">
        <v>257</v>
      </c>
      <c r="K145" s="73" t="s">
        <v>258</v>
      </c>
      <c r="L145" s="73" t="s">
        <v>259</v>
      </c>
      <c r="M145" s="73" t="s">
        <v>260</v>
      </c>
      <c r="N145" s="73" t="s">
        <v>29</v>
      </c>
      <c r="O145" s="73" t="s">
        <v>261</v>
      </c>
      <c r="P145" s="73" t="s">
        <v>262</v>
      </c>
      <c r="Q145" s="73" t="s">
        <v>263</v>
      </c>
      <c r="R145" s="73" t="s">
        <v>264</v>
      </c>
      <c r="T145" s="73" t="s">
        <v>17</v>
      </c>
      <c r="V145" s="73" t="s">
        <v>268</v>
      </c>
      <c r="W145" s="73" t="s">
        <v>269</v>
      </c>
      <c r="X145" s="73" t="s">
        <v>270</v>
      </c>
      <c r="Y145" s="73" t="s">
        <v>271</v>
      </c>
      <c r="AA145" s="73" t="s">
        <v>1380</v>
      </c>
      <c r="AD145" s="73" t="s">
        <v>1381</v>
      </c>
    </row>
    <row r="146" spans="1:40" x14ac:dyDescent="0.2">
      <c r="A146" s="73">
        <v>11431426774</v>
      </c>
      <c r="B146" s="73">
        <v>256666874</v>
      </c>
      <c r="C146" s="74">
        <v>43909.667060185187</v>
      </c>
      <c r="D146" s="74">
        <v>43909.6715625</v>
      </c>
      <c r="E146" s="73" t="s">
        <v>1382</v>
      </c>
      <c r="J146" s="73" t="s">
        <v>257</v>
      </c>
      <c r="K146" s="73" t="s">
        <v>258</v>
      </c>
      <c r="L146" s="73" t="s">
        <v>259</v>
      </c>
      <c r="N146" s="73" t="s">
        <v>29</v>
      </c>
      <c r="O146" s="73" t="s">
        <v>261</v>
      </c>
      <c r="P146" s="73" t="s">
        <v>262</v>
      </c>
      <c r="R146" s="73" t="s">
        <v>264</v>
      </c>
      <c r="T146" s="73" t="s">
        <v>18</v>
      </c>
      <c r="U146" s="73" t="s">
        <v>1383</v>
      </c>
      <c r="V146" s="73" t="s">
        <v>268</v>
      </c>
      <c r="W146" s="73" t="s">
        <v>269</v>
      </c>
      <c r="X146" s="73" t="s">
        <v>270</v>
      </c>
      <c r="Y146" s="73" t="s">
        <v>271</v>
      </c>
      <c r="AA146" s="73" t="s">
        <v>1384</v>
      </c>
      <c r="AB146" s="73" t="s">
        <v>1385</v>
      </c>
      <c r="AD146" s="73" t="s">
        <v>226</v>
      </c>
      <c r="AE146" s="73" t="s">
        <v>1386</v>
      </c>
      <c r="AF146" s="73" t="s">
        <v>1387</v>
      </c>
      <c r="AL146" s="73" t="s">
        <v>226</v>
      </c>
      <c r="AM146" s="73" t="s">
        <v>1388</v>
      </c>
      <c r="AN146" s="73">
        <v>5152304597</v>
      </c>
    </row>
    <row r="147" spans="1:40" x14ac:dyDescent="0.2">
      <c r="A147" s="73">
        <v>11431383734</v>
      </c>
      <c r="B147" s="73">
        <v>256666874</v>
      </c>
      <c r="C147" s="74">
        <v>43909.655127314814</v>
      </c>
      <c r="D147" s="74">
        <v>43909.66033564815</v>
      </c>
      <c r="E147" s="73" t="s">
        <v>1389</v>
      </c>
      <c r="J147" s="73" t="s">
        <v>257</v>
      </c>
      <c r="K147" s="73" t="s">
        <v>258</v>
      </c>
      <c r="L147" s="73" t="s">
        <v>259</v>
      </c>
      <c r="M147" s="73" t="s">
        <v>260</v>
      </c>
      <c r="N147" s="73" t="s">
        <v>29</v>
      </c>
      <c r="O147" s="73" t="s">
        <v>261</v>
      </c>
      <c r="Q147" s="73" t="s">
        <v>263</v>
      </c>
      <c r="R147" s="73" t="s">
        <v>264</v>
      </c>
      <c r="T147" s="73" t="s">
        <v>17</v>
      </c>
      <c r="U147" s="73" t="s">
        <v>1390</v>
      </c>
      <c r="V147" s="73" t="s">
        <v>268</v>
      </c>
      <c r="W147" s="73" t="s">
        <v>269</v>
      </c>
      <c r="X147" s="73" t="s">
        <v>270</v>
      </c>
      <c r="Y147" s="73" t="s">
        <v>271</v>
      </c>
      <c r="AA147" s="73" t="s">
        <v>1391</v>
      </c>
      <c r="AB147" s="73" t="s">
        <v>1392</v>
      </c>
      <c r="AC147" s="73" t="s">
        <v>1393</v>
      </c>
      <c r="AD147" s="73" t="s">
        <v>1394</v>
      </c>
      <c r="AE147" s="73" t="s">
        <v>1395</v>
      </c>
      <c r="AF147" s="73" t="s">
        <v>1396</v>
      </c>
      <c r="AL147" s="73" t="s">
        <v>154</v>
      </c>
      <c r="AM147" s="73" t="s">
        <v>1397</v>
      </c>
      <c r="AN147" s="73" t="s">
        <v>1398</v>
      </c>
    </row>
    <row r="148" spans="1:40" x14ac:dyDescent="0.2">
      <c r="A148" s="73">
        <v>11431379210</v>
      </c>
      <c r="B148" s="73">
        <v>256666874</v>
      </c>
      <c r="C148" s="74">
        <v>43909.654108796298</v>
      </c>
      <c r="D148" s="74">
        <v>43909.659108796295</v>
      </c>
      <c r="E148" s="73" t="s">
        <v>1399</v>
      </c>
      <c r="L148" s="73" t="s">
        <v>259</v>
      </c>
      <c r="N148" s="73" t="s">
        <v>29</v>
      </c>
      <c r="O148" s="73" t="s">
        <v>261</v>
      </c>
      <c r="T148" s="73" t="s">
        <v>18</v>
      </c>
      <c r="U148" s="73" t="s">
        <v>1400</v>
      </c>
      <c r="V148" s="73" t="s">
        <v>268</v>
      </c>
      <c r="W148" s="73" t="s">
        <v>269</v>
      </c>
      <c r="X148" s="73" t="s">
        <v>270</v>
      </c>
      <c r="Y148" s="73" t="s">
        <v>271</v>
      </c>
      <c r="AA148" s="73" t="s">
        <v>1401</v>
      </c>
      <c r="AB148" s="73" t="s">
        <v>1402</v>
      </c>
      <c r="AD148" s="73" t="s">
        <v>1403</v>
      </c>
    </row>
    <row r="149" spans="1:40" x14ac:dyDescent="0.2">
      <c r="A149" s="73">
        <v>11431367063</v>
      </c>
      <c r="B149" s="73">
        <v>256666874</v>
      </c>
      <c r="C149" s="74">
        <v>43909.653136574074</v>
      </c>
      <c r="D149" s="74">
        <v>43909.655972222223</v>
      </c>
      <c r="E149" s="73" t="s">
        <v>1404</v>
      </c>
      <c r="J149" s="73" t="s">
        <v>257</v>
      </c>
      <c r="K149" s="73" t="s">
        <v>258</v>
      </c>
      <c r="L149" s="73" t="s">
        <v>259</v>
      </c>
      <c r="M149" s="73" t="s">
        <v>260</v>
      </c>
      <c r="N149" s="73" t="s">
        <v>29</v>
      </c>
      <c r="O149" s="73" t="s">
        <v>261</v>
      </c>
      <c r="R149" s="73" t="s">
        <v>264</v>
      </c>
      <c r="T149" s="73" t="s">
        <v>17</v>
      </c>
      <c r="U149" s="73" t="s">
        <v>1405</v>
      </c>
      <c r="V149" s="73" t="s">
        <v>268</v>
      </c>
      <c r="W149" s="73" t="s">
        <v>269</v>
      </c>
      <c r="X149" s="73" t="s">
        <v>270</v>
      </c>
      <c r="Y149" s="73" t="s">
        <v>271</v>
      </c>
      <c r="AA149" s="73" t="s">
        <v>1406</v>
      </c>
      <c r="AB149" s="73" t="s">
        <v>1407</v>
      </c>
      <c r="AD149" s="73" t="s">
        <v>1408</v>
      </c>
      <c r="AE149" s="73" t="s">
        <v>1409</v>
      </c>
      <c r="AF149" s="73" t="s">
        <v>1099</v>
      </c>
      <c r="AL149" s="73" t="s">
        <v>148</v>
      </c>
      <c r="AM149" s="73" t="s">
        <v>1410</v>
      </c>
      <c r="AN149" s="73" t="s">
        <v>1411</v>
      </c>
    </row>
    <row r="150" spans="1:40" x14ac:dyDescent="0.2">
      <c r="A150" s="73">
        <v>11431363060</v>
      </c>
      <c r="B150" s="73">
        <v>256666874</v>
      </c>
      <c r="C150" s="74">
        <v>43909.652384259258</v>
      </c>
      <c r="D150" s="74">
        <v>43909.654861111114</v>
      </c>
      <c r="E150" s="73" t="s">
        <v>1412</v>
      </c>
      <c r="K150" s="73" t="s">
        <v>258</v>
      </c>
      <c r="L150" s="73" t="s">
        <v>259</v>
      </c>
      <c r="M150" s="73" t="s">
        <v>260</v>
      </c>
      <c r="N150" s="73" t="s">
        <v>29</v>
      </c>
      <c r="O150" s="73" t="s">
        <v>261</v>
      </c>
      <c r="P150" s="73" t="s">
        <v>262</v>
      </c>
      <c r="Q150" s="73" t="s">
        <v>263</v>
      </c>
      <c r="T150" s="73" t="s">
        <v>18</v>
      </c>
      <c r="U150" s="73" t="s">
        <v>1413</v>
      </c>
      <c r="V150" s="73" t="s">
        <v>268</v>
      </c>
      <c r="W150" s="73" t="s">
        <v>269</v>
      </c>
      <c r="X150" s="73" t="s">
        <v>270</v>
      </c>
      <c r="Y150" s="73" t="s">
        <v>271</v>
      </c>
      <c r="AA150" s="73" t="s">
        <v>272</v>
      </c>
      <c r="AB150" s="73" t="s">
        <v>1414</v>
      </c>
      <c r="AC150" s="73" t="s">
        <v>1415</v>
      </c>
      <c r="AD150" s="73" t="s">
        <v>1416</v>
      </c>
    </row>
    <row r="151" spans="1:40" x14ac:dyDescent="0.2">
      <c r="A151" s="73">
        <v>11431362750</v>
      </c>
      <c r="B151" s="73">
        <v>256666874</v>
      </c>
      <c r="C151" s="74">
        <v>43909.649363425924</v>
      </c>
      <c r="D151" s="74">
        <v>43909.654780092591</v>
      </c>
      <c r="E151" s="73" t="s">
        <v>1417</v>
      </c>
      <c r="J151" s="73" t="s">
        <v>257</v>
      </c>
      <c r="L151" s="73" t="s">
        <v>259</v>
      </c>
      <c r="M151" s="73" t="s">
        <v>260</v>
      </c>
      <c r="O151" s="73" t="s">
        <v>261</v>
      </c>
      <c r="R151" s="73" t="s">
        <v>264</v>
      </c>
      <c r="T151" s="73" t="s">
        <v>17</v>
      </c>
      <c r="U151" s="73" t="s">
        <v>1418</v>
      </c>
      <c r="V151" s="73" t="s">
        <v>268</v>
      </c>
      <c r="W151" s="73" t="s">
        <v>269</v>
      </c>
      <c r="X151" s="73" t="s">
        <v>270</v>
      </c>
      <c r="Y151" s="73" t="s">
        <v>271</v>
      </c>
      <c r="AA151" s="73" t="s">
        <v>1419</v>
      </c>
      <c r="AB151" s="73" t="s">
        <v>1420</v>
      </c>
      <c r="AC151" s="73" t="s">
        <v>1421</v>
      </c>
      <c r="AD151" s="73" t="s">
        <v>1422</v>
      </c>
      <c r="AE151" s="73" t="s">
        <v>1423</v>
      </c>
      <c r="AF151" s="73" t="s">
        <v>1424</v>
      </c>
      <c r="AL151" s="73" t="s">
        <v>336</v>
      </c>
      <c r="AN151" s="73">
        <v>19197746139</v>
      </c>
    </row>
    <row r="152" spans="1:40" x14ac:dyDescent="0.2">
      <c r="A152" s="73">
        <v>11431350228</v>
      </c>
      <c r="B152" s="73">
        <v>256666874</v>
      </c>
      <c r="C152" s="74">
        <v>43909.649699074071</v>
      </c>
      <c r="D152" s="74">
        <v>43909.651469907411</v>
      </c>
      <c r="E152" s="73" t="s">
        <v>1425</v>
      </c>
      <c r="J152" s="73" t="s">
        <v>257</v>
      </c>
      <c r="O152" s="73" t="s">
        <v>261</v>
      </c>
      <c r="R152" s="73" t="s">
        <v>264</v>
      </c>
      <c r="T152" s="73" t="s">
        <v>18</v>
      </c>
      <c r="U152" s="73" t="s">
        <v>1426</v>
      </c>
      <c r="V152" s="73" t="s">
        <v>268</v>
      </c>
      <c r="W152" s="73" t="s">
        <v>269</v>
      </c>
      <c r="X152" s="73" t="s">
        <v>270</v>
      </c>
      <c r="Y152" s="73" t="s">
        <v>271</v>
      </c>
      <c r="AA152" s="73" t="s">
        <v>272</v>
      </c>
      <c r="AB152" s="73" t="s">
        <v>1427</v>
      </c>
      <c r="AD152" s="73" t="s">
        <v>1428</v>
      </c>
      <c r="AE152" s="73" t="s">
        <v>1429</v>
      </c>
      <c r="AF152" s="73" t="s">
        <v>1430</v>
      </c>
      <c r="AL152" s="73" t="s">
        <v>148</v>
      </c>
      <c r="AM152" s="73" t="s">
        <v>1431</v>
      </c>
      <c r="AN152" s="73">
        <v>8284070678</v>
      </c>
    </row>
    <row r="153" spans="1:40" x14ac:dyDescent="0.2">
      <c r="A153" s="73">
        <v>11431332896</v>
      </c>
      <c r="B153" s="73">
        <v>256666874</v>
      </c>
      <c r="C153" s="74">
        <v>43909.619583333333</v>
      </c>
      <c r="D153" s="74">
        <v>43909.64702546296</v>
      </c>
      <c r="E153" s="73" t="s">
        <v>1432</v>
      </c>
      <c r="J153" s="73" t="s">
        <v>257</v>
      </c>
      <c r="K153" s="73" t="s">
        <v>258</v>
      </c>
      <c r="L153" s="73" t="s">
        <v>259</v>
      </c>
      <c r="T153" s="73" t="s">
        <v>18</v>
      </c>
      <c r="U153" s="73" t="s">
        <v>1433</v>
      </c>
      <c r="V153" s="73" t="s">
        <v>268</v>
      </c>
      <c r="W153" s="73" t="s">
        <v>269</v>
      </c>
      <c r="X153" s="73" t="s">
        <v>270</v>
      </c>
      <c r="Y153" s="73" t="s">
        <v>271</v>
      </c>
      <c r="AA153" s="73" t="s">
        <v>1434</v>
      </c>
      <c r="AB153" s="73" t="s">
        <v>1435</v>
      </c>
      <c r="AC153" s="73" t="s">
        <v>1436</v>
      </c>
      <c r="AD153" s="73" t="s">
        <v>153</v>
      </c>
      <c r="AE153" s="73" t="s">
        <v>1437</v>
      </c>
      <c r="AF153" s="73" t="s">
        <v>1438</v>
      </c>
      <c r="AL153" s="73" t="s">
        <v>382</v>
      </c>
      <c r="AM153" s="73" t="s">
        <v>1439</v>
      </c>
      <c r="AN153" s="73">
        <v>9196731424</v>
      </c>
    </row>
    <row r="154" spans="1:40" x14ac:dyDescent="0.2">
      <c r="A154" s="73">
        <v>11431320704</v>
      </c>
      <c r="B154" s="73">
        <v>256666874</v>
      </c>
      <c r="C154" s="74">
        <v>43909.637604166666</v>
      </c>
      <c r="D154" s="74">
        <v>43909.643842592595</v>
      </c>
      <c r="E154" s="73" t="s">
        <v>1440</v>
      </c>
      <c r="J154" s="73" t="s">
        <v>257</v>
      </c>
      <c r="L154" s="73" t="s">
        <v>259</v>
      </c>
      <c r="N154" s="73" t="s">
        <v>29</v>
      </c>
      <c r="O154" s="73" t="s">
        <v>261</v>
      </c>
      <c r="Q154" s="73" t="s">
        <v>263</v>
      </c>
      <c r="R154" s="73" t="s">
        <v>264</v>
      </c>
      <c r="T154" s="73" t="s">
        <v>18</v>
      </c>
      <c r="U154" s="73" t="s">
        <v>1441</v>
      </c>
      <c r="V154" s="73" t="s">
        <v>268</v>
      </c>
      <c r="W154" s="73" t="s">
        <v>269</v>
      </c>
      <c r="X154" s="73" t="s">
        <v>270</v>
      </c>
      <c r="Y154" s="73" t="s">
        <v>271</v>
      </c>
      <c r="AA154" s="73" t="s">
        <v>1442</v>
      </c>
      <c r="AB154" s="73" t="s">
        <v>1443</v>
      </c>
      <c r="AC154" s="73" t="s">
        <v>1444</v>
      </c>
      <c r="AD154" s="73" t="s">
        <v>1445</v>
      </c>
    </row>
    <row r="155" spans="1:40" x14ac:dyDescent="0.2">
      <c r="A155" s="73">
        <v>11431310743</v>
      </c>
      <c r="B155" s="73">
        <v>256666874</v>
      </c>
      <c r="C155" s="74">
        <v>43909.636076388888</v>
      </c>
      <c r="D155" s="74">
        <v>43909.641273148147</v>
      </c>
      <c r="E155" s="73" t="s">
        <v>1446</v>
      </c>
      <c r="J155" s="73" t="s">
        <v>257</v>
      </c>
      <c r="L155" s="73" t="s">
        <v>259</v>
      </c>
      <c r="T155" s="73" t="s">
        <v>17</v>
      </c>
      <c r="U155" s="73" t="s">
        <v>1447</v>
      </c>
      <c r="V155" s="73" t="s">
        <v>268</v>
      </c>
      <c r="W155" s="73" t="s">
        <v>269</v>
      </c>
      <c r="X155" s="73" t="s">
        <v>270</v>
      </c>
      <c r="Y155" s="73" t="s">
        <v>271</v>
      </c>
      <c r="AA155" s="73" t="s">
        <v>1448</v>
      </c>
      <c r="AB155" s="73" t="s">
        <v>1449</v>
      </c>
      <c r="AC155" s="73" t="s">
        <v>1450</v>
      </c>
      <c r="AD155" s="73" t="s">
        <v>152</v>
      </c>
      <c r="AE155" s="73" t="s">
        <v>1451</v>
      </c>
      <c r="AF155" s="73" t="s">
        <v>1452</v>
      </c>
      <c r="AL155" s="73" t="s">
        <v>382</v>
      </c>
      <c r="AM155" s="73" t="s">
        <v>1453</v>
      </c>
      <c r="AN155" s="73" t="s">
        <v>1454</v>
      </c>
    </row>
    <row r="156" spans="1:40" x14ac:dyDescent="0.2">
      <c r="A156" s="73">
        <v>11431299162</v>
      </c>
      <c r="B156" s="73">
        <v>256666874</v>
      </c>
      <c r="C156" s="74">
        <v>43909.63417824074</v>
      </c>
      <c r="D156" s="74">
        <v>43909.638333333336</v>
      </c>
      <c r="E156" s="73" t="s">
        <v>1455</v>
      </c>
      <c r="Q156" s="73" t="s">
        <v>263</v>
      </c>
      <c r="R156" s="73" t="s">
        <v>264</v>
      </c>
      <c r="T156" s="73" t="s">
        <v>18</v>
      </c>
      <c r="U156" s="73" t="s">
        <v>1456</v>
      </c>
      <c r="V156" s="73" t="s">
        <v>268</v>
      </c>
      <c r="W156" s="73" t="s">
        <v>269</v>
      </c>
      <c r="X156" s="73" t="s">
        <v>270</v>
      </c>
      <c r="Y156" s="73" t="s">
        <v>271</v>
      </c>
      <c r="AA156" s="73" t="s">
        <v>1457</v>
      </c>
      <c r="AB156" s="73" t="s">
        <v>1458</v>
      </c>
      <c r="AC156" s="73" t="s">
        <v>1459</v>
      </c>
      <c r="AD156" s="73" t="s">
        <v>823</v>
      </c>
    </row>
    <row r="157" spans="1:40" x14ac:dyDescent="0.2">
      <c r="A157" s="73">
        <v>11431265372</v>
      </c>
      <c r="B157" s="73">
        <v>256666874</v>
      </c>
      <c r="C157" s="74">
        <v>43909.619884259257</v>
      </c>
      <c r="D157" s="74">
        <v>43909.629803240743</v>
      </c>
      <c r="E157" s="73" t="s">
        <v>1460</v>
      </c>
      <c r="J157" s="73" t="s">
        <v>257</v>
      </c>
      <c r="K157" s="73" t="s">
        <v>258</v>
      </c>
      <c r="L157" s="73" t="s">
        <v>259</v>
      </c>
      <c r="M157" s="73" t="s">
        <v>260</v>
      </c>
      <c r="N157" s="73" t="s">
        <v>29</v>
      </c>
      <c r="O157" s="73" t="s">
        <v>261</v>
      </c>
      <c r="P157" s="73" t="s">
        <v>262</v>
      </c>
      <c r="Q157" s="73" t="s">
        <v>263</v>
      </c>
      <c r="R157" s="73" t="s">
        <v>264</v>
      </c>
      <c r="T157" s="73" t="s">
        <v>18</v>
      </c>
      <c r="U157" s="73" t="s">
        <v>1461</v>
      </c>
      <c r="V157" s="73" t="s">
        <v>268</v>
      </c>
      <c r="W157" s="73" t="s">
        <v>269</v>
      </c>
      <c r="X157" s="73" t="s">
        <v>270</v>
      </c>
      <c r="Y157" s="73" t="s">
        <v>271</v>
      </c>
      <c r="AB157" s="73" t="s">
        <v>1462</v>
      </c>
      <c r="AC157" s="73" t="s">
        <v>1463</v>
      </c>
      <c r="AD157" s="73" t="s">
        <v>1464</v>
      </c>
    </row>
    <row r="158" spans="1:40" x14ac:dyDescent="0.2">
      <c r="A158" s="73">
        <v>11431242346</v>
      </c>
      <c r="B158" s="73">
        <v>256666874</v>
      </c>
      <c r="C158" s="74">
        <v>43909.616875</v>
      </c>
      <c r="D158" s="74">
        <v>43909.623819444445</v>
      </c>
      <c r="E158" s="73" t="s">
        <v>1465</v>
      </c>
      <c r="J158" s="73" t="s">
        <v>257</v>
      </c>
      <c r="K158" s="73" t="s">
        <v>258</v>
      </c>
      <c r="L158" s="73" t="s">
        <v>259</v>
      </c>
      <c r="O158" s="73" t="s">
        <v>261</v>
      </c>
      <c r="R158" s="73" t="s">
        <v>264</v>
      </c>
      <c r="T158" s="73" t="s">
        <v>17</v>
      </c>
      <c r="U158" s="73" t="s">
        <v>1466</v>
      </c>
      <c r="V158" s="73" t="s">
        <v>268</v>
      </c>
      <c r="W158" s="73" t="s">
        <v>269</v>
      </c>
      <c r="X158" s="73" t="s">
        <v>270</v>
      </c>
      <c r="Y158" s="73" t="s">
        <v>271</v>
      </c>
      <c r="AA158" s="73" t="s">
        <v>1467</v>
      </c>
      <c r="AB158" s="73" t="s">
        <v>1468</v>
      </c>
      <c r="AD158" s="73" t="s">
        <v>1469</v>
      </c>
      <c r="AE158" s="73" t="s">
        <v>1470</v>
      </c>
      <c r="AF158" s="73" t="s">
        <v>1471</v>
      </c>
      <c r="AL158" s="73" t="s">
        <v>153</v>
      </c>
      <c r="AM158" s="73" t="s">
        <v>1472</v>
      </c>
      <c r="AN158" s="73" t="s">
        <v>1473</v>
      </c>
    </row>
    <row r="159" spans="1:40" x14ac:dyDescent="0.2">
      <c r="A159" s="73">
        <v>11431238309</v>
      </c>
      <c r="B159" s="73">
        <v>256666874</v>
      </c>
      <c r="C159" s="74">
        <v>43909.617638888885</v>
      </c>
      <c r="D159" s="74">
        <v>43909.622789351852</v>
      </c>
      <c r="E159" s="73" t="s">
        <v>1474</v>
      </c>
      <c r="K159" s="73" t="s">
        <v>258</v>
      </c>
      <c r="T159" s="73" t="s">
        <v>19</v>
      </c>
      <c r="U159" s="73" t="s">
        <v>1475</v>
      </c>
      <c r="V159" s="73" t="s">
        <v>268</v>
      </c>
      <c r="W159" s="73" t="s">
        <v>269</v>
      </c>
      <c r="X159" s="73" t="s">
        <v>270</v>
      </c>
      <c r="Y159" s="73" t="s">
        <v>271</v>
      </c>
      <c r="AA159" s="73" t="s">
        <v>1476</v>
      </c>
      <c r="AB159" s="73" t="s">
        <v>1477</v>
      </c>
      <c r="AC159" s="73" t="s">
        <v>1478</v>
      </c>
      <c r="AD159" s="73" t="s">
        <v>1479</v>
      </c>
      <c r="AE159" s="73" t="s">
        <v>1480</v>
      </c>
      <c r="AF159" s="73" t="s">
        <v>1481</v>
      </c>
      <c r="AL159" s="73" t="s">
        <v>220</v>
      </c>
      <c r="AM159" s="73" t="s">
        <v>1482</v>
      </c>
      <c r="AN159" s="73" t="s">
        <v>1483</v>
      </c>
    </row>
    <row r="160" spans="1:40" x14ac:dyDescent="0.2">
      <c r="A160" s="73">
        <v>11431231816</v>
      </c>
      <c r="B160" s="73">
        <v>256666874</v>
      </c>
      <c r="C160" s="74">
        <v>43909.607407407406</v>
      </c>
      <c r="D160" s="74">
        <v>43909.621192129627</v>
      </c>
      <c r="E160" s="73" t="s">
        <v>1484</v>
      </c>
      <c r="J160" s="73" t="s">
        <v>257</v>
      </c>
      <c r="K160" s="73" t="s">
        <v>258</v>
      </c>
      <c r="L160" s="73" t="s">
        <v>259</v>
      </c>
      <c r="O160" s="73" t="s">
        <v>261</v>
      </c>
      <c r="R160" s="73" t="s">
        <v>264</v>
      </c>
      <c r="T160" s="73" t="s">
        <v>17</v>
      </c>
      <c r="U160" s="73" t="s">
        <v>1485</v>
      </c>
      <c r="V160" s="73" t="s">
        <v>268</v>
      </c>
      <c r="W160" s="73" t="s">
        <v>269</v>
      </c>
      <c r="X160" s="73" t="s">
        <v>270</v>
      </c>
      <c r="Y160" s="73" t="s">
        <v>271</v>
      </c>
      <c r="AA160" s="73" t="s">
        <v>1486</v>
      </c>
      <c r="AB160" s="73" t="s">
        <v>1487</v>
      </c>
      <c r="AC160" s="73" t="s">
        <v>1333</v>
      </c>
      <c r="AD160" s="73" t="s">
        <v>1488</v>
      </c>
      <c r="AE160" s="73" t="s">
        <v>1489</v>
      </c>
      <c r="AF160" s="73" t="s">
        <v>1490</v>
      </c>
      <c r="AL160" s="73" t="s">
        <v>153</v>
      </c>
      <c r="AM160" s="73" t="s">
        <v>1491</v>
      </c>
      <c r="AN160" s="73" t="s">
        <v>1492</v>
      </c>
    </row>
    <row r="161" spans="1:40" x14ac:dyDescent="0.2">
      <c r="A161" s="73">
        <v>11431159592</v>
      </c>
      <c r="B161" s="73">
        <v>256666874</v>
      </c>
      <c r="C161" s="74">
        <v>43909.592430555553</v>
      </c>
      <c r="D161" s="74">
        <v>43909.603125000001</v>
      </c>
      <c r="E161" s="73" t="s">
        <v>1493</v>
      </c>
      <c r="J161" s="73" t="s">
        <v>257</v>
      </c>
      <c r="K161" s="73" t="s">
        <v>258</v>
      </c>
      <c r="L161" s="73" t="s">
        <v>259</v>
      </c>
      <c r="N161" s="73" t="s">
        <v>29</v>
      </c>
      <c r="O161" s="73" t="s">
        <v>261</v>
      </c>
      <c r="Q161" s="73" t="s">
        <v>263</v>
      </c>
      <c r="R161" s="73" t="s">
        <v>264</v>
      </c>
      <c r="T161" s="73" t="s">
        <v>17</v>
      </c>
      <c r="U161" s="73" t="s">
        <v>1494</v>
      </c>
      <c r="V161" s="73" t="s">
        <v>268</v>
      </c>
      <c r="W161" s="73" t="s">
        <v>269</v>
      </c>
      <c r="X161" s="73" t="s">
        <v>270</v>
      </c>
      <c r="Y161" s="73" t="s">
        <v>271</v>
      </c>
      <c r="AA161" s="73" t="s">
        <v>1495</v>
      </c>
      <c r="AB161" s="73" t="s">
        <v>1496</v>
      </c>
      <c r="AC161" s="73" t="s">
        <v>1497</v>
      </c>
      <c r="AD161" s="73" t="s">
        <v>1498</v>
      </c>
      <c r="AE161" s="73" t="s">
        <v>1499</v>
      </c>
      <c r="AF161" s="73" t="s">
        <v>1500</v>
      </c>
      <c r="AL161" s="73" t="s">
        <v>382</v>
      </c>
      <c r="AM161" s="73" t="s">
        <v>1501</v>
      </c>
      <c r="AN161" s="73">
        <v>7043755354</v>
      </c>
    </row>
    <row r="162" spans="1:40" x14ac:dyDescent="0.2">
      <c r="A162" s="73">
        <v>11431106560</v>
      </c>
      <c r="B162" s="73">
        <v>256666874</v>
      </c>
      <c r="C162" s="74">
        <v>43909.585081018522</v>
      </c>
      <c r="D162" s="74">
        <v>43909.590127314812</v>
      </c>
      <c r="E162" s="73" t="s">
        <v>1502</v>
      </c>
      <c r="K162" s="73" t="s">
        <v>258</v>
      </c>
      <c r="L162" s="73" t="s">
        <v>259</v>
      </c>
      <c r="R162" s="73" t="s">
        <v>264</v>
      </c>
      <c r="T162" s="73" t="s">
        <v>17</v>
      </c>
      <c r="U162" s="73" t="s">
        <v>1503</v>
      </c>
      <c r="V162" s="73" t="s">
        <v>268</v>
      </c>
      <c r="W162" s="73" t="s">
        <v>269</v>
      </c>
      <c r="X162" s="73" t="s">
        <v>270</v>
      </c>
      <c r="Y162" s="73" t="s">
        <v>271</v>
      </c>
      <c r="AA162" s="73" t="s">
        <v>1504</v>
      </c>
      <c r="AB162" s="73" t="s">
        <v>1505</v>
      </c>
      <c r="AD162" s="73" t="s">
        <v>1506</v>
      </c>
    </row>
    <row r="163" spans="1:40" x14ac:dyDescent="0.2">
      <c r="A163" s="73">
        <v>11431095607</v>
      </c>
      <c r="B163" s="73">
        <v>256666874</v>
      </c>
      <c r="C163" s="74">
        <v>43909.581400462965</v>
      </c>
      <c r="D163" s="74">
        <v>43909.587511574071</v>
      </c>
      <c r="E163" s="73" t="s">
        <v>1507</v>
      </c>
      <c r="J163" s="73" t="s">
        <v>257</v>
      </c>
      <c r="K163" s="73" t="s">
        <v>258</v>
      </c>
      <c r="L163" s="73" t="s">
        <v>259</v>
      </c>
      <c r="O163" s="73" t="s">
        <v>261</v>
      </c>
      <c r="R163" s="73" t="s">
        <v>264</v>
      </c>
      <c r="T163" s="73" t="s">
        <v>17</v>
      </c>
      <c r="U163" s="73" t="s">
        <v>1508</v>
      </c>
      <c r="V163" s="73" t="s">
        <v>268</v>
      </c>
      <c r="W163" s="73" t="s">
        <v>269</v>
      </c>
      <c r="X163" s="73" t="s">
        <v>270</v>
      </c>
      <c r="Y163" s="73" t="s">
        <v>271</v>
      </c>
      <c r="AA163" s="73" t="s">
        <v>1509</v>
      </c>
      <c r="AB163" s="73" t="s">
        <v>1510</v>
      </c>
      <c r="AD163" s="73" t="s">
        <v>241</v>
      </c>
      <c r="AE163" s="73" t="s">
        <v>1511</v>
      </c>
      <c r="AF163" s="73" t="s">
        <v>1512</v>
      </c>
      <c r="AL163" s="73" t="s">
        <v>336</v>
      </c>
      <c r="AM163" s="73" t="s">
        <v>1513</v>
      </c>
      <c r="AN163" s="73">
        <v>8282641789</v>
      </c>
    </row>
    <row r="164" spans="1:40" x14ac:dyDescent="0.2">
      <c r="A164" s="73">
        <v>11431090395</v>
      </c>
      <c r="B164" s="73">
        <v>256666874</v>
      </c>
      <c r="C164" s="74">
        <v>43909.578263888892</v>
      </c>
      <c r="D164" s="74">
        <v>43909.586273148147</v>
      </c>
      <c r="E164" s="73" t="s">
        <v>1514</v>
      </c>
      <c r="J164" s="73" t="s">
        <v>257</v>
      </c>
      <c r="L164" s="73" t="s">
        <v>259</v>
      </c>
      <c r="M164" s="73" t="s">
        <v>260</v>
      </c>
      <c r="N164" s="73" t="s">
        <v>29</v>
      </c>
      <c r="O164" s="73" t="s">
        <v>261</v>
      </c>
      <c r="P164" s="73" t="s">
        <v>262</v>
      </c>
      <c r="R164" s="73" t="s">
        <v>264</v>
      </c>
      <c r="T164" s="73" t="s">
        <v>17</v>
      </c>
      <c r="U164" s="73" t="s">
        <v>1515</v>
      </c>
      <c r="V164" s="73" t="s">
        <v>268</v>
      </c>
      <c r="W164" s="73" t="s">
        <v>269</v>
      </c>
      <c r="X164" s="73" t="s">
        <v>270</v>
      </c>
      <c r="Y164" s="73" t="s">
        <v>271</v>
      </c>
      <c r="AA164" s="73" t="s">
        <v>1516</v>
      </c>
      <c r="AB164" s="73" t="s">
        <v>1517</v>
      </c>
      <c r="AC164" s="73" t="s">
        <v>1518</v>
      </c>
      <c r="AD164" s="73" t="s">
        <v>1519</v>
      </c>
      <c r="AE164" s="73" t="s">
        <v>1520</v>
      </c>
      <c r="AF164" s="73" t="s">
        <v>1521</v>
      </c>
      <c r="AL164" s="73" t="s">
        <v>156</v>
      </c>
      <c r="AM164" s="73" t="s">
        <v>1522</v>
      </c>
      <c r="AN164" s="73" t="s">
        <v>1523</v>
      </c>
    </row>
    <row r="165" spans="1:40" x14ac:dyDescent="0.2">
      <c r="A165" s="73">
        <v>11431006765</v>
      </c>
      <c r="B165" s="73">
        <v>256666874</v>
      </c>
      <c r="C165" s="74">
        <v>43909.481423611112</v>
      </c>
      <c r="D165" s="74">
        <v>43909.565405092595</v>
      </c>
      <c r="E165" s="73" t="s">
        <v>1524</v>
      </c>
      <c r="J165" s="73" t="s">
        <v>257</v>
      </c>
      <c r="K165" s="73" t="s">
        <v>258</v>
      </c>
      <c r="L165" s="73" t="s">
        <v>259</v>
      </c>
      <c r="M165" s="73" t="s">
        <v>260</v>
      </c>
      <c r="R165" s="73" t="s">
        <v>264</v>
      </c>
      <c r="T165" s="73" t="s">
        <v>17</v>
      </c>
      <c r="U165" s="73" t="s">
        <v>1525</v>
      </c>
      <c r="V165" s="73" t="s">
        <v>268</v>
      </c>
      <c r="W165" s="73" t="s">
        <v>269</v>
      </c>
      <c r="X165" s="73" t="s">
        <v>270</v>
      </c>
      <c r="AA165" s="73" t="s">
        <v>1526</v>
      </c>
      <c r="AB165" s="73" t="s">
        <v>1527</v>
      </c>
      <c r="AC165" s="73" t="s">
        <v>1528</v>
      </c>
      <c r="AD165" s="73" t="s">
        <v>1529</v>
      </c>
      <c r="AE165" s="73" t="s">
        <v>1530</v>
      </c>
      <c r="AF165" s="73" t="s">
        <v>1531</v>
      </c>
      <c r="AL165" s="73" t="s">
        <v>156</v>
      </c>
      <c r="AM165" s="73" t="s">
        <v>1532</v>
      </c>
      <c r="AN165" s="73">
        <v>9194932873</v>
      </c>
    </row>
    <row r="166" spans="1:40" x14ac:dyDescent="0.2">
      <c r="A166" s="73">
        <v>11431000369</v>
      </c>
      <c r="B166" s="73">
        <v>256666874</v>
      </c>
      <c r="C166" s="74">
        <v>43909.560752314814</v>
      </c>
      <c r="D166" s="74">
        <v>43909.563854166663</v>
      </c>
      <c r="E166" s="73" t="s">
        <v>1533</v>
      </c>
      <c r="J166" s="73" t="s">
        <v>257</v>
      </c>
      <c r="K166" s="73" t="s">
        <v>258</v>
      </c>
      <c r="L166" s="73" t="s">
        <v>259</v>
      </c>
      <c r="M166" s="73" t="s">
        <v>260</v>
      </c>
      <c r="N166" s="73" t="s">
        <v>29</v>
      </c>
      <c r="O166" s="73" t="s">
        <v>261</v>
      </c>
      <c r="Q166" s="73" t="s">
        <v>263</v>
      </c>
      <c r="R166" s="73" t="s">
        <v>264</v>
      </c>
      <c r="T166" s="73" t="s">
        <v>18</v>
      </c>
      <c r="U166" s="73" t="s">
        <v>1534</v>
      </c>
      <c r="V166" s="73" t="s">
        <v>268</v>
      </c>
      <c r="W166" s="73" t="s">
        <v>269</v>
      </c>
      <c r="X166" s="73" t="s">
        <v>270</v>
      </c>
      <c r="Y166" s="73" t="s">
        <v>271</v>
      </c>
      <c r="AA166" s="73" t="s">
        <v>622</v>
      </c>
      <c r="AB166" s="73" t="s">
        <v>1535</v>
      </c>
      <c r="AC166" s="73" t="s">
        <v>405</v>
      </c>
      <c r="AD166" s="73" t="s">
        <v>1536</v>
      </c>
      <c r="AE166" s="73" t="s">
        <v>1537</v>
      </c>
      <c r="AF166" s="73" t="s">
        <v>1176</v>
      </c>
      <c r="AL166" s="73" t="s">
        <v>151</v>
      </c>
      <c r="AM166" s="73" t="s">
        <v>1538</v>
      </c>
      <c r="AN166" s="73" t="s">
        <v>1539</v>
      </c>
    </row>
    <row r="167" spans="1:40" x14ac:dyDescent="0.2">
      <c r="A167" s="73">
        <v>11430950561</v>
      </c>
      <c r="B167" s="73">
        <v>256666874</v>
      </c>
      <c r="C167" s="74">
        <v>43909.546585648146</v>
      </c>
      <c r="D167" s="74">
        <v>43909.551851851851</v>
      </c>
      <c r="E167" s="73" t="s">
        <v>1540</v>
      </c>
      <c r="L167" s="73" t="s">
        <v>259</v>
      </c>
      <c r="N167" s="73" t="s">
        <v>29</v>
      </c>
      <c r="O167" s="73" t="s">
        <v>261</v>
      </c>
      <c r="P167" s="73" t="s">
        <v>262</v>
      </c>
      <c r="T167" s="73" t="s">
        <v>17</v>
      </c>
      <c r="U167" s="73" t="s">
        <v>1541</v>
      </c>
      <c r="V167" s="73" t="s">
        <v>268</v>
      </c>
      <c r="W167" s="73" t="s">
        <v>269</v>
      </c>
      <c r="X167" s="73" t="s">
        <v>270</v>
      </c>
      <c r="Y167" s="73" t="s">
        <v>271</v>
      </c>
      <c r="AA167" s="73" t="s">
        <v>1542</v>
      </c>
      <c r="AB167" s="73" t="s">
        <v>1543</v>
      </c>
      <c r="AC167" s="73" t="s">
        <v>1544</v>
      </c>
      <c r="AD167" s="73" t="s">
        <v>301</v>
      </c>
      <c r="AL167" s="73" t="s">
        <v>153</v>
      </c>
    </row>
    <row r="168" spans="1:40" x14ac:dyDescent="0.2">
      <c r="A168" s="73">
        <v>11430942801</v>
      </c>
      <c r="B168" s="73">
        <v>256666874</v>
      </c>
      <c r="C168" s="74">
        <v>43909.546481481484</v>
      </c>
      <c r="D168" s="74">
        <v>43909.550057870372</v>
      </c>
      <c r="E168" s="73" t="s">
        <v>1545</v>
      </c>
      <c r="J168" s="73" t="s">
        <v>257</v>
      </c>
      <c r="N168" s="73" t="s">
        <v>29</v>
      </c>
      <c r="O168" s="73" t="s">
        <v>261</v>
      </c>
      <c r="P168" s="73" t="s">
        <v>262</v>
      </c>
      <c r="R168" s="73" t="s">
        <v>264</v>
      </c>
      <c r="S168" s="73" t="s">
        <v>1546</v>
      </c>
      <c r="T168" s="73" t="s">
        <v>18</v>
      </c>
      <c r="U168" s="73" t="s">
        <v>1547</v>
      </c>
      <c r="V168" s="73" t="s">
        <v>268</v>
      </c>
      <c r="W168" s="73" t="s">
        <v>269</v>
      </c>
      <c r="X168" s="73" t="s">
        <v>270</v>
      </c>
      <c r="Y168" s="73" t="s">
        <v>271</v>
      </c>
      <c r="AA168" s="73" t="s">
        <v>1548</v>
      </c>
      <c r="AB168" s="73" t="s">
        <v>1549</v>
      </c>
      <c r="AD168" s="73" t="s">
        <v>1550</v>
      </c>
      <c r="AE168" s="73" t="s">
        <v>1551</v>
      </c>
      <c r="AF168" s="73" t="s">
        <v>1552</v>
      </c>
      <c r="AL168" s="73" t="s">
        <v>382</v>
      </c>
      <c r="AM168" s="73" t="s">
        <v>1553</v>
      </c>
      <c r="AN168" s="73">
        <v>2529162586</v>
      </c>
    </row>
    <row r="169" spans="1:40" x14ac:dyDescent="0.2">
      <c r="A169" s="73">
        <v>11430936463</v>
      </c>
      <c r="B169" s="73">
        <v>256666874</v>
      </c>
      <c r="C169" s="74">
        <v>43909.488495370373</v>
      </c>
      <c r="D169" s="74">
        <v>43909.548564814817</v>
      </c>
      <c r="E169" s="73" t="s">
        <v>1554</v>
      </c>
      <c r="J169" s="73" t="s">
        <v>257</v>
      </c>
      <c r="K169" s="73" t="s">
        <v>258</v>
      </c>
      <c r="M169" s="73" t="s">
        <v>260</v>
      </c>
      <c r="O169" s="73" t="s">
        <v>261</v>
      </c>
      <c r="Q169" s="73" t="s">
        <v>263</v>
      </c>
      <c r="R169" s="73" t="s">
        <v>264</v>
      </c>
      <c r="T169" s="73" t="s">
        <v>18</v>
      </c>
      <c r="U169" s="73" t="s">
        <v>1555</v>
      </c>
      <c r="V169" s="73" t="s">
        <v>268</v>
      </c>
      <c r="W169" s="73" t="s">
        <v>269</v>
      </c>
      <c r="X169" s="73" t="s">
        <v>270</v>
      </c>
      <c r="Y169" s="73" t="s">
        <v>271</v>
      </c>
      <c r="AA169" s="73" t="s">
        <v>1556</v>
      </c>
      <c r="AB169" s="73" t="s">
        <v>1557</v>
      </c>
      <c r="AC169" s="73" t="s">
        <v>1558</v>
      </c>
      <c r="AD169" s="73" t="s">
        <v>1559</v>
      </c>
      <c r="AE169" s="73" t="s">
        <v>1560</v>
      </c>
      <c r="AF169" s="73" t="s">
        <v>1561</v>
      </c>
      <c r="AL169" s="73" t="s">
        <v>204</v>
      </c>
      <c r="AM169" s="73" t="s">
        <v>1562</v>
      </c>
      <c r="AN169" s="73" t="s">
        <v>1563</v>
      </c>
    </row>
    <row r="170" spans="1:40" x14ac:dyDescent="0.2">
      <c r="A170" s="73">
        <v>11430903524</v>
      </c>
      <c r="B170" s="73">
        <v>256666874</v>
      </c>
      <c r="C170" s="74">
        <v>43909.532835648148</v>
      </c>
      <c r="D170" s="74">
        <v>43909.540972222225</v>
      </c>
      <c r="E170" s="73" t="s">
        <v>1564</v>
      </c>
      <c r="J170" s="73" t="s">
        <v>257</v>
      </c>
      <c r="K170" s="73" t="s">
        <v>258</v>
      </c>
      <c r="M170" s="73" t="s">
        <v>260</v>
      </c>
      <c r="N170" s="73" t="s">
        <v>29</v>
      </c>
      <c r="O170" s="73" t="s">
        <v>261</v>
      </c>
      <c r="P170" s="73" t="s">
        <v>262</v>
      </c>
      <c r="Q170" s="73" t="s">
        <v>263</v>
      </c>
      <c r="R170" s="73" t="s">
        <v>264</v>
      </c>
      <c r="T170" s="73" t="s">
        <v>18</v>
      </c>
      <c r="U170" s="73" t="s">
        <v>1565</v>
      </c>
      <c r="V170" s="73" t="s">
        <v>268</v>
      </c>
      <c r="W170" s="73" t="s">
        <v>269</v>
      </c>
      <c r="X170" s="73" t="s">
        <v>270</v>
      </c>
      <c r="Y170" s="73" t="s">
        <v>271</v>
      </c>
      <c r="AA170" s="73" t="s">
        <v>1566</v>
      </c>
      <c r="AB170" s="73" t="s">
        <v>1567</v>
      </c>
      <c r="AC170" s="73" t="s">
        <v>1568</v>
      </c>
      <c r="AD170" s="73" t="s">
        <v>153</v>
      </c>
      <c r="AE170" s="73" t="s">
        <v>1569</v>
      </c>
      <c r="AF170" s="73" t="s">
        <v>1570</v>
      </c>
      <c r="AL170" s="73" t="s">
        <v>153</v>
      </c>
      <c r="AM170" s="73" t="s">
        <v>1571</v>
      </c>
      <c r="AN170" s="73" t="s">
        <v>1572</v>
      </c>
    </row>
    <row r="171" spans="1:40" x14ac:dyDescent="0.2">
      <c r="A171" s="73">
        <v>11430888359</v>
      </c>
      <c r="B171" s="73">
        <v>256666874</v>
      </c>
      <c r="C171" s="74">
        <v>43909.515543981484</v>
      </c>
      <c r="D171" s="74">
        <v>43909.537476851852</v>
      </c>
      <c r="E171" s="73" t="s">
        <v>1573</v>
      </c>
      <c r="J171" s="73" t="s">
        <v>257</v>
      </c>
      <c r="M171" s="73" t="s">
        <v>260</v>
      </c>
      <c r="O171" s="73" t="s">
        <v>261</v>
      </c>
      <c r="P171" s="73" t="s">
        <v>262</v>
      </c>
      <c r="R171" s="73" t="s">
        <v>264</v>
      </c>
      <c r="T171" s="73" t="s">
        <v>17</v>
      </c>
      <c r="U171" s="73" t="s">
        <v>1574</v>
      </c>
      <c r="V171" s="73" t="s">
        <v>268</v>
      </c>
      <c r="W171" s="73" t="s">
        <v>269</v>
      </c>
      <c r="X171" s="73" t="s">
        <v>270</v>
      </c>
      <c r="Y171" s="73" t="s">
        <v>271</v>
      </c>
      <c r="AA171" s="73" t="s">
        <v>1575</v>
      </c>
      <c r="AB171" s="73" t="s">
        <v>1576</v>
      </c>
      <c r="AC171" s="73" t="s">
        <v>272</v>
      </c>
      <c r="AD171" s="73" t="s">
        <v>238</v>
      </c>
    </row>
    <row r="172" spans="1:40" x14ac:dyDescent="0.2">
      <c r="A172" s="73">
        <v>11430869814</v>
      </c>
      <c r="B172" s="73">
        <v>256666874</v>
      </c>
      <c r="C172" s="74">
        <v>43909.530949074076</v>
      </c>
      <c r="D172" s="74">
        <v>43909.533113425925</v>
      </c>
      <c r="E172" s="73" t="s">
        <v>1577</v>
      </c>
      <c r="K172" s="73" t="s">
        <v>258</v>
      </c>
      <c r="L172" s="73" t="s">
        <v>259</v>
      </c>
      <c r="T172" s="73" t="s">
        <v>17</v>
      </c>
      <c r="U172" s="73" t="s">
        <v>1578</v>
      </c>
      <c r="V172" s="73" t="s">
        <v>268</v>
      </c>
      <c r="W172" s="73" t="s">
        <v>269</v>
      </c>
      <c r="X172" s="73" t="s">
        <v>270</v>
      </c>
      <c r="Y172" s="73" t="s">
        <v>271</v>
      </c>
      <c r="AA172" s="73" t="s">
        <v>1579</v>
      </c>
      <c r="AB172" s="73" t="s">
        <v>1580</v>
      </c>
      <c r="AC172" s="73" t="s">
        <v>551</v>
      </c>
      <c r="AD172" s="73" t="s">
        <v>1581</v>
      </c>
      <c r="AE172" s="73" t="s">
        <v>1582</v>
      </c>
      <c r="AF172" s="73" t="s">
        <v>1583</v>
      </c>
      <c r="AL172" s="73" t="s">
        <v>153</v>
      </c>
      <c r="AM172" s="73" t="s">
        <v>1584</v>
      </c>
      <c r="AN172" s="73" t="s">
        <v>1585</v>
      </c>
    </row>
    <row r="173" spans="1:40" x14ac:dyDescent="0.2">
      <c r="A173" s="73">
        <v>11430865792</v>
      </c>
      <c r="B173" s="73">
        <v>256666874</v>
      </c>
      <c r="C173" s="74">
        <v>43909.527187500003</v>
      </c>
      <c r="D173" s="74">
        <v>43909.532164351855</v>
      </c>
      <c r="E173" s="73" t="s">
        <v>1586</v>
      </c>
      <c r="L173" s="73" t="s">
        <v>259</v>
      </c>
      <c r="O173" s="73" t="s">
        <v>261</v>
      </c>
      <c r="P173" s="73" t="s">
        <v>262</v>
      </c>
      <c r="Q173" s="73" t="s">
        <v>263</v>
      </c>
      <c r="R173" s="73" t="s">
        <v>264</v>
      </c>
      <c r="T173" s="73" t="s">
        <v>17</v>
      </c>
      <c r="U173" s="73" t="s">
        <v>1587</v>
      </c>
      <c r="V173" s="73" t="s">
        <v>268</v>
      </c>
      <c r="W173" s="73" t="s">
        <v>269</v>
      </c>
      <c r="X173" s="73" t="s">
        <v>270</v>
      </c>
      <c r="Y173" s="73" t="s">
        <v>271</v>
      </c>
      <c r="AA173" s="73" t="s">
        <v>1588</v>
      </c>
      <c r="AB173" s="73" t="s">
        <v>1589</v>
      </c>
      <c r="AC173" s="73" t="s">
        <v>1590</v>
      </c>
      <c r="AD173" s="73" t="s">
        <v>1591</v>
      </c>
      <c r="AE173" s="73" t="s">
        <v>1592</v>
      </c>
      <c r="AF173" s="73" t="s">
        <v>1593</v>
      </c>
      <c r="AL173" s="73" t="s">
        <v>336</v>
      </c>
      <c r="AM173" s="73" t="s">
        <v>1594</v>
      </c>
      <c r="AN173" s="73">
        <v>7044969581</v>
      </c>
    </row>
    <row r="174" spans="1:40" x14ac:dyDescent="0.2">
      <c r="A174" s="73">
        <v>11430861238</v>
      </c>
      <c r="B174" s="73">
        <v>256666874</v>
      </c>
      <c r="C174" s="74">
        <v>43909.516539351855</v>
      </c>
      <c r="D174" s="74">
        <v>43909.531087962961</v>
      </c>
      <c r="E174" s="73" t="s">
        <v>1595</v>
      </c>
      <c r="K174" s="73" t="s">
        <v>258</v>
      </c>
      <c r="L174" s="73" t="s">
        <v>259</v>
      </c>
      <c r="M174" s="73" t="s">
        <v>260</v>
      </c>
      <c r="N174" s="73" t="s">
        <v>29</v>
      </c>
      <c r="O174" s="73" t="s">
        <v>261</v>
      </c>
      <c r="P174" s="73" t="s">
        <v>262</v>
      </c>
      <c r="Q174" s="73" t="s">
        <v>263</v>
      </c>
      <c r="R174" s="73" t="s">
        <v>264</v>
      </c>
      <c r="S174" s="73" t="s">
        <v>1596</v>
      </c>
      <c r="T174" s="73" t="s">
        <v>17</v>
      </c>
      <c r="U174" s="73" t="s">
        <v>1597</v>
      </c>
      <c r="V174" s="73" t="s">
        <v>268</v>
      </c>
      <c r="W174" s="73" t="s">
        <v>269</v>
      </c>
      <c r="X174" s="73" t="s">
        <v>270</v>
      </c>
      <c r="Y174" s="73" t="s">
        <v>271</v>
      </c>
      <c r="AA174" s="73" t="s">
        <v>1598</v>
      </c>
      <c r="AB174" s="73" t="s">
        <v>1599</v>
      </c>
      <c r="AC174" s="73" t="s">
        <v>1600</v>
      </c>
      <c r="AD174" s="73" t="s">
        <v>151</v>
      </c>
    </row>
    <row r="175" spans="1:40" x14ac:dyDescent="0.2">
      <c r="A175" s="73">
        <v>11430834385</v>
      </c>
      <c r="B175" s="73">
        <v>256666874</v>
      </c>
      <c r="C175" s="74">
        <v>43909.517638888887</v>
      </c>
      <c r="D175" s="74">
        <v>43909.524756944447</v>
      </c>
      <c r="E175" s="73" t="s">
        <v>1601</v>
      </c>
      <c r="J175" s="73" t="s">
        <v>257</v>
      </c>
      <c r="K175" s="73" t="s">
        <v>258</v>
      </c>
      <c r="L175" s="73" t="s">
        <v>259</v>
      </c>
      <c r="M175" s="73" t="s">
        <v>260</v>
      </c>
      <c r="N175" s="73" t="s">
        <v>29</v>
      </c>
      <c r="O175" s="73" t="s">
        <v>261</v>
      </c>
      <c r="R175" s="73" t="s">
        <v>264</v>
      </c>
      <c r="T175" s="73" t="s">
        <v>17</v>
      </c>
      <c r="U175" s="73" t="s">
        <v>1602</v>
      </c>
      <c r="V175" s="73" t="s">
        <v>268</v>
      </c>
      <c r="W175" s="73" t="s">
        <v>269</v>
      </c>
      <c r="X175" s="73" t="s">
        <v>270</v>
      </c>
      <c r="AA175" s="73" t="s">
        <v>1603</v>
      </c>
      <c r="AB175" s="73" t="s">
        <v>1604</v>
      </c>
      <c r="AD175" s="73" t="s">
        <v>153</v>
      </c>
      <c r="AE175" s="73" t="s">
        <v>1605</v>
      </c>
      <c r="AF175" s="73" t="s">
        <v>1570</v>
      </c>
      <c r="AM175" s="73" t="s">
        <v>1606</v>
      </c>
      <c r="AN175" s="73">
        <v>7045018242</v>
      </c>
    </row>
    <row r="176" spans="1:40" x14ac:dyDescent="0.2">
      <c r="A176" s="73">
        <v>11430822940</v>
      </c>
      <c r="B176" s="73">
        <v>256666874</v>
      </c>
      <c r="C176" s="74">
        <v>43909.520069444443</v>
      </c>
      <c r="D176" s="74">
        <v>43909.522129629629</v>
      </c>
      <c r="E176" s="73" t="s">
        <v>1607</v>
      </c>
      <c r="J176" s="73" t="s">
        <v>257</v>
      </c>
      <c r="K176" s="73" t="s">
        <v>258</v>
      </c>
      <c r="L176" s="73" t="s">
        <v>259</v>
      </c>
      <c r="M176" s="73" t="s">
        <v>260</v>
      </c>
      <c r="N176" s="73" t="s">
        <v>29</v>
      </c>
      <c r="O176" s="73" t="s">
        <v>261</v>
      </c>
      <c r="P176" s="73" t="s">
        <v>262</v>
      </c>
      <c r="R176" s="73" t="s">
        <v>264</v>
      </c>
      <c r="T176" s="73" t="s">
        <v>17</v>
      </c>
      <c r="U176" s="73" t="s">
        <v>1608</v>
      </c>
      <c r="V176" s="73" t="s">
        <v>268</v>
      </c>
      <c r="W176" s="73" t="s">
        <v>269</v>
      </c>
      <c r="X176" s="73" t="s">
        <v>270</v>
      </c>
      <c r="Y176" s="73" t="s">
        <v>271</v>
      </c>
      <c r="AA176" s="73" t="s">
        <v>1609</v>
      </c>
      <c r="AB176" s="73" t="s">
        <v>1610</v>
      </c>
      <c r="AD176" s="73" t="s">
        <v>153</v>
      </c>
      <c r="AE176" s="73" t="s">
        <v>1611</v>
      </c>
      <c r="AF176" s="73" t="s">
        <v>1612</v>
      </c>
      <c r="AL176" s="73" t="s">
        <v>153</v>
      </c>
      <c r="AM176" s="73" t="s">
        <v>1613</v>
      </c>
      <c r="AN176" s="73" t="s">
        <v>1614</v>
      </c>
    </row>
    <row r="177" spans="1:40" x14ac:dyDescent="0.2">
      <c r="A177" s="73">
        <v>11430813277</v>
      </c>
      <c r="B177" s="73">
        <v>256666874</v>
      </c>
      <c r="C177" s="74">
        <v>43909.5153125</v>
      </c>
      <c r="D177" s="74">
        <v>43909.519814814812</v>
      </c>
      <c r="E177" s="73" t="s">
        <v>1615</v>
      </c>
      <c r="J177" s="73" t="s">
        <v>257</v>
      </c>
      <c r="K177" s="73" t="s">
        <v>258</v>
      </c>
      <c r="L177" s="73" t="s">
        <v>259</v>
      </c>
      <c r="M177" s="73" t="s">
        <v>260</v>
      </c>
      <c r="N177" s="73" t="s">
        <v>29</v>
      </c>
      <c r="O177" s="73" t="s">
        <v>261</v>
      </c>
      <c r="P177" s="73" t="s">
        <v>262</v>
      </c>
      <c r="Q177" s="73" t="s">
        <v>263</v>
      </c>
      <c r="T177" s="73" t="s">
        <v>17</v>
      </c>
      <c r="U177" s="73" t="s">
        <v>1616</v>
      </c>
      <c r="V177" s="73" t="s">
        <v>268</v>
      </c>
      <c r="W177" s="73" t="s">
        <v>269</v>
      </c>
      <c r="X177" s="73" t="s">
        <v>270</v>
      </c>
      <c r="Y177" s="73" t="s">
        <v>271</v>
      </c>
      <c r="AA177" s="73" t="s">
        <v>1617</v>
      </c>
      <c r="AB177" s="73" t="s">
        <v>1618</v>
      </c>
      <c r="AC177" s="73" t="s">
        <v>1619</v>
      </c>
      <c r="AD177" s="73" t="s">
        <v>1620</v>
      </c>
      <c r="AL177" s="73" t="s">
        <v>151</v>
      </c>
    </row>
    <row r="178" spans="1:40" x14ac:dyDescent="0.2">
      <c r="A178" s="73">
        <v>11430780926</v>
      </c>
      <c r="B178" s="73">
        <v>256666874</v>
      </c>
      <c r="C178" s="74">
        <v>43909.508229166669</v>
      </c>
      <c r="D178" s="74">
        <v>43909.512303240743</v>
      </c>
      <c r="E178" s="73" t="s">
        <v>1621</v>
      </c>
      <c r="J178" s="73" t="s">
        <v>257</v>
      </c>
      <c r="K178" s="73" t="s">
        <v>258</v>
      </c>
      <c r="L178" s="73" t="s">
        <v>259</v>
      </c>
      <c r="O178" s="73" t="s">
        <v>261</v>
      </c>
      <c r="R178" s="73" t="s">
        <v>264</v>
      </c>
      <c r="T178" s="73" t="s">
        <v>17</v>
      </c>
      <c r="U178" s="73" t="s">
        <v>1622</v>
      </c>
      <c r="V178" s="73" t="s">
        <v>268</v>
      </c>
      <c r="W178" s="73" t="s">
        <v>269</v>
      </c>
      <c r="X178" s="73" t="s">
        <v>270</v>
      </c>
      <c r="Y178" s="73" t="s">
        <v>271</v>
      </c>
      <c r="AA178" s="73" t="s">
        <v>1623</v>
      </c>
      <c r="AB178" s="73" t="s">
        <v>1624</v>
      </c>
      <c r="AD178" s="73" t="s">
        <v>1625</v>
      </c>
      <c r="AE178" s="73" t="s">
        <v>1626</v>
      </c>
      <c r="AF178" s="73" t="s">
        <v>1627</v>
      </c>
      <c r="AL178" s="73" t="s">
        <v>336</v>
      </c>
      <c r="AM178" s="73" t="s">
        <v>1628</v>
      </c>
      <c r="AN178" s="73">
        <v>9198146503</v>
      </c>
    </row>
    <row r="179" spans="1:40" x14ac:dyDescent="0.2">
      <c r="A179" s="73">
        <v>11430775179</v>
      </c>
      <c r="B179" s="73">
        <v>256666874</v>
      </c>
      <c r="C179" s="74">
        <v>43909.507962962962</v>
      </c>
      <c r="D179" s="74">
        <v>43909.511030092595</v>
      </c>
      <c r="E179" s="73" t="s">
        <v>1629</v>
      </c>
      <c r="J179" s="73" t="s">
        <v>257</v>
      </c>
      <c r="K179" s="73" t="s">
        <v>258</v>
      </c>
      <c r="L179" s="73" t="s">
        <v>259</v>
      </c>
      <c r="M179" s="73" t="s">
        <v>260</v>
      </c>
      <c r="N179" s="73" t="s">
        <v>29</v>
      </c>
      <c r="O179" s="73" t="s">
        <v>261</v>
      </c>
      <c r="P179" s="73" t="s">
        <v>262</v>
      </c>
      <c r="Q179" s="73" t="s">
        <v>263</v>
      </c>
      <c r="R179" s="73" t="s">
        <v>264</v>
      </c>
      <c r="T179" s="73" t="s">
        <v>17</v>
      </c>
      <c r="U179" s="73" t="s">
        <v>1630</v>
      </c>
      <c r="V179" s="73" t="s">
        <v>268</v>
      </c>
      <c r="W179" s="73" t="s">
        <v>269</v>
      </c>
      <c r="X179" s="73" t="s">
        <v>270</v>
      </c>
      <c r="Y179" s="73" t="s">
        <v>271</v>
      </c>
      <c r="AA179" s="73" t="s">
        <v>1631</v>
      </c>
      <c r="AB179" s="73" t="s">
        <v>1632</v>
      </c>
      <c r="AC179" s="73" t="s">
        <v>1633</v>
      </c>
      <c r="AD179" s="73" t="s">
        <v>1634</v>
      </c>
      <c r="AE179" s="73" t="s">
        <v>1635</v>
      </c>
      <c r="AF179" s="73" t="s">
        <v>1636</v>
      </c>
      <c r="AL179" s="73" t="s">
        <v>382</v>
      </c>
      <c r="AM179" s="73" t="s">
        <v>1637</v>
      </c>
      <c r="AN179" s="73">
        <v>3365672207</v>
      </c>
    </row>
    <row r="180" spans="1:40" x14ac:dyDescent="0.2">
      <c r="A180" s="73">
        <v>11430774553</v>
      </c>
      <c r="B180" s="73">
        <v>256666874</v>
      </c>
      <c r="C180" s="74">
        <v>43909.503020833334</v>
      </c>
      <c r="D180" s="74">
        <v>43909.510879629626</v>
      </c>
      <c r="E180" s="73" t="s">
        <v>1638</v>
      </c>
      <c r="J180" s="73" t="s">
        <v>257</v>
      </c>
      <c r="K180" s="73" t="s">
        <v>258</v>
      </c>
      <c r="L180" s="73" t="s">
        <v>259</v>
      </c>
      <c r="M180" s="73" t="s">
        <v>260</v>
      </c>
      <c r="N180" s="73" t="s">
        <v>29</v>
      </c>
      <c r="O180" s="73" t="s">
        <v>261</v>
      </c>
      <c r="Q180" s="73" t="s">
        <v>263</v>
      </c>
      <c r="R180" s="73" t="s">
        <v>264</v>
      </c>
      <c r="T180" s="73" t="s">
        <v>17</v>
      </c>
      <c r="U180" s="73" t="s">
        <v>1639</v>
      </c>
      <c r="V180" s="73" t="s">
        <v>268</v>
      </c>
      <c r="W180" s="73" t="s">
        <v>269</v>
      </c>
      <c r="X180" s="73" t="s">
        <v>270</v>
      </c>
      <c r="Y180" s="73" t="s">
        <v>271</v>
      </c>
      <c r="AA180" s="73" t="s">
        <v>1640</v>
      </c>
      <c r="AB180" s="73" t="s">
        <v>1641</v>
      </c>
      <c r="AC180" s="73" t="s">
        <v>1642</v>
      </c>
      <c r="AD180" s="73" t="s">
        <v>1643</v>
      </c>
      <c r="AE180" s="73" t="s">
        <v>1644</v>
      </c>
      <c r="AF180" s="73" t="s">
        <v>1645</v>
      </c>
      <c r="AL180" s="73" t="s">
        <v>382</v>
      </c>
      <c r="AM180" s="73" t="s">
        <v>1646</v>
      </c>
      <c r="AN180" s="73">
        <v>8286596490</v>
      </c>
    </row>
    <row r="181" spans="1:40" x14ac:dyDescent="0.2">
      <c r="A181" s="73">
        <v>11430771567</v>
      </c>
      <c r="B181" s="73">
        <v>256666874</v>
      </c>
      <c r="C181" s="74">
        <v>43909.502627314818</v>
      </c>
      <c r="D181" s="74">
        <v>43909.510393518518</v>
      </c>
      <c r="E181" s="73" t="s">
        <v>1647</v>
      </c>
      <c r="K181" s="73" t="s">
        <v>258</v>
      </c>
      <c r="L181" s="73" t="s">
        <v>259</v>
      </c>
      <c r="O181" s="73" t="s">
        <v>261</v>
      </c>
      <c r="T181" s="73" t="s">
        <v>18</v>
      </c>
      <c r="V181" s="73" t="s">
        <v>268</v>
      </c>
      <c r="W181" s="73" t="s">
        <v>269</v>
      </c>
      <c r="X181" s="73" t="s">
        <v>270</v>
      </c>
      <c r="Y181" s="73" t="s">
        <v>271</v>
      </c>
      <c r="AD181" s="73" t="s">
        <v>1648</v>
      </c>
    </row>
    <row r="182" spans="1:40" x14ac:dyDescent="0.2">
      <c r="A182" s="73">
        <v>11430766094</v>
      </c>
      <c r="B182" s="73">
        <v>256666874</v>
      </c>
      <c r="C182" s="74">
        <v>43909.504594907405</v>
      </c>
      <c r="D182" s="74">
        <v>43909.509004629632</v>
      </c>
      <c r="E182" s="73" t="s">
        <v>1649</v>
      </c>
      <c r="J182" s="73" t="s">
        <v>257</v>
      </c>
      <c r="K182" s="73" t="s">
        <v>258</v>
      </c>
      <c r="L182" s="73" t="s">
        <v>259</v>
      </c>
      <c r="N182" s="73" t="s">
        <v>29</v>
      </c>
      <c r="O182" s="73" t="s">
        <v>261</v>
      </c>
      <c r="R182" s="73" t="s">
        <v>264</v>
      </c>
      <c r="T182" s="73" t="s">
        <v>17</v>
      </c>
      <c r="U182" s="73" t="s">
        <v>1650</v>
      </c>
      <c r="V182" s="73" t="s">
        <v>268</v>
      </c>
      <c r="W182" s="73" t="s">
        <v>269</v>
      </c>
      <c r="X182" s="73" t="s">
        <v>270</v>
      </c>
      <c r="Y182" s="73" t="s">
        <v>271</v>
      </c>
      <c r="AA182" s="73" t="s">
        <v>790</v>
      </c>
      <c r="AB182" s="73" t="s">
        <v>1651</v>
      </c>
      <c r="AC182" s="73" t="s">
        <v>1652</v>
      </c>
      <c r="AD182" s="73" t="s">
        <v>1653</v>
      </c>
      <c r="AE182" s="73" t="s">
        <v>1654</v>
      </c>
      <c r="AF182" s="73" t="s">
        <v>1655</v>
      </c>
      <c r="AL182" s="73" t="s">
        <v>382</v>
      </c>
      <c r="AM182" s="73" t="s">
        <v>1656</v>
      </c>
      <c r="AN182" s="73">
        <v>17045960505</v>
      </c>
    </row>
    <row r="183" spans="1:40" x14ac:dyDescent="0.2">
      <c r="A183" s="73">
        <v>11430764328</v>
      </c>
      <c r="B183" s="73">
        <v>256666874</v>
      </c>
      <c r="C183" s="74">
        <v>43909.505706018521</v>
      </c>
      <c r="D183" s="74">
        <v>43909.508622685185</v>
      </c>
      <c r="E183" s="73" t="s">
        <v>1657</v>
      </c>
      <c r="L183" s="73" t="s">
        <v>259</v>
      </c>
      <c r="M183" s="73" t="s">
        <v>260</v>
      </c>
      <c r="N183" s="73" t="s">
        <v>29</v>
      </c>
      <c r="O183" s="73" t="s">
        <v>261</v>
      </c>
      <c r="Q183" s="73" t="s">
        <v>263</v>
      </c>
      <c r="T183" s="73" t="s">
        <v>17</v>
      </c>
      <c r="U183" s="73" t="s">
        <v>1658</v>
      </c>
      <c r="V183" s="73" t="s">
        <v>268</v>
      </c>
      <c r="W183" s="73" t="s">
        <v>269</v>
      </c>
      <c r="X183" s="73" t="s">
        <v>270</v>
      </c>
      <c r="Y183" s="73" t="s">
        <v>271</v>
      </c>
      <c r="AA183" s="73" t="s">
        <v>1659</v>
      </c>
      <c r="AD183" s="73" t="s">
        <v>153</v>
      </c>
    </row>
    <row r="184" spans="1:40" x14ac:dyDescent="0.2">
      <c r="A184" s="73">
        <v>11430760783</v>
      </c>
      <c r="B184" s="73">
        <v>256666874</v>
      </c>
      <c r="C184" s="74">
        <v>43909.498194444444</v>
      </c>
      <c r="D184" s="74">
        <v>43909.507824074077</v>
      </c>
      <c r="E184" s="73" t="s">
        <v>1660</v>
      </c>
      <c r="J184" s="73" t="s">
        <v>257</v>
      </c>
      <c r="K184" s="73" t="s">
        <v>258</v>
      </c>
      <c r="L184" s="73" t="s">
        <v>259</v>
      </c>
      <c r="N184" s="73" t="s">
        <v>29</v>
      </c>
      <c r="R184" s="73" t="s">
        <v>264</v>
      </c>
      <c r="T184" s="73" t="s">
        <v>17</v>
      </c>
      <c r="U184" s="73" t="s">
        <v>1661</v>
      </c>
      <c r="V184" s="73" t="s">
        <v>268</v>
      </c>
      <c r="W184" s="73" t="s">
        <v>269</v>
      </c>
      <c r="X184" s="73" t="s">
        <v>270</v>
      </c>
      <c r="Y184" s="73" t="s">
        <v>271</v>
      </c>
      <c r="AA184" s="73" t="s">
        <v>1662</v>
      </c>
      <c r="AB184" s="73" t="s">
        <v>1663</v>
      </c>
      <c r="AC184" s="73" t="s">
        <v>272</v>
      </c>
      <c r="AD184" s="73" t="s">
        <v>995</v>
      </c>
    </row>
    <row r="185" spans="1:40" x14ac:dyDescent="0.2">
      <c r="A185" s="73">
        <v>11430747138</v>
      </c>
      <c r="B185" s="73">
        <v>256666874</v>
      </c>
      <c r="C185" s="74">
        <v>43909.503923611112</v>
      </c>
      <c r="D185" s="74">
        <v>43909.504988425928</v>
      </c>
      <c r="E185" s="73" t="s">
        <v>1664</v>
      </c>
      <c r="K185" s="73" t="s">
        <v>258</v>
      </c>
      <c r="Q185" s="73" t="s">
        <v>263</v>
      </c>
      <c r="T185" s="73" t="s">
        <v>18</v>
      </c>
      <c r="V185" s="73" t="s">
        <v>268</v>
      </c>
      <c r="W185" s="73" t="s">
        <v>269</v>
      </c>
      <c r="X185" s="73" t="s">
        <v>270</v>
      </c>
      <c r="Y185" s="73" t="s">
        <v>271</v>
      </c>
      <c r="AD185" s="73" t="s">
        <v>153</v>
      </c>
      <c r="AE185" s="73" t="s">
        <v>1665</v>
      </c>
      <c r="AF185" s="73" t="s">
        <v>1666</v>
      </c>
      <c r="AL185" s="73" t="s">
        <v>382</v>
      </c>
      <c r="AM185" s="73" t="s">
        <v>1667</v>
      </c>
      <c r="AN185" s="73">
        <v>9802639670</v>
      </c>
    </row>
    <row r="186" spans="1:40" x14ac:dyDescent="0.2">
      <c r="A186" s="73">
        <v>11430718965</v>
      </c>
      <c r="B186" s="73">
        <v>256666874</v>
      </c>
      <c r="C186" s="74">
        <v>43909.488252314812</v>
      </c>
      <c r="D186" s="74">
        <v>43909.498657407406</v>
      </c>
      <c r="E186" s="73" t="s">
        <v>1668</v>
      </c>
      <c r="J186" s="73" t="s">
        <v>257</v>
      </c>
      <c r="K186" s="73" t="s">
        <v>258</v>
      </c>
      <c r="L186" s="73" t="s">
        <v>259</v>
      </c>
      <c r="M186" s="73" t="s">
        <v>260</v>
      </c>
      <c r="N186" s="73" t="s">
        <v>29</v>
      </c>
      <c r="O186" s="73" t="s">
        <v>261</v>
      </c>
      <c r="P186" s="73" t="s">
        <v>262</v>
      </c>
      <c r="Q186" s="73" t="s">
        <v>263</v>
      </c>
      <c r="R186" s="73" t="s">
        <v>264</v>
      </c>
      <c r="T186" s="73" t="s">
        <v>17</v>
      </c>
      <c r="U186" s="73" t="s">
        <v>1669</v>
      </c>
      <c r="V186" s="73" t="s">
        <v>268</v>
      </c>
      <c r="W186" s="73" t="s">
        <v>269</v>
      </c>
      <c r="X186" s="73" t="s">
        <v>270</v>
      </c>
      <c r="Y186" s="73" t="s">
        <v>271</v>
      </c>
      <c r="AA186" s="73" t="s">
        <v>1670</v>
      </c>
      <c r="AD186" s="73" t="s">
        <v>1671</v>
      </c>
    </row>
    <row r="187" spans="1:40" x14ac:dyDescent="0.2">
      <c r="A187" s="73">
        <v>11430715787</v>
      </c>
      <c r="B187" s="73">
        <v>256666874</v>
      </c>
      <c r="C187" s="74">
        <v>43909.493159722224</v>
      </c>
      <c r="D187" s="74">
        <v>43909.497916666667</v>
      </c>
      <c r="E187" s="73" t="s">
        <v>1672</v>
      </c>
      <c r="J187" s="73" t="s">
        <v>257</v>
      </c>
      <c r="K187" s="73" t="s">
        <v>258</v>
      </c>
      <c r="L187" s="73" t="s">
        <v>259</v>
      </c>
      <c r="M187" s="73" t="s">
        <v>260</v>
      </c>
      <c r="N187" s="73" t="s">
        <v>29</v>
      </c>
      <c r="O187" s="73" t="s">
        <v>261</v>
      </c>
      <c r="P187" s="73" t="s">
        <v>262</v>
      </c>
      <c r="Q187" s="73" t="s">
        <v>263</v>
      </c>
      <c r="R187" s="73" t="s">
        <v>264</v>
      </c>
      <c r="T187" s="73" t="s">
        <v>17</v>
      </c>
      <c r="U187" s="73" t="s">
        <v>1673</v>
      </c>
      <c r="V187" s="73" t="s">
        <v>268</v>
      </c>
      <c r="W187" s="73" t="s">
        <v>269</v>
      </c>
      <c r="X187" s="73" t="s">
        <v>270</v>
      </c>
      <c r="Y187" s="73" t="s">
        <v>271</v>
      </c>
      <c r="AA187" s="73" t="s">
        <v>1674</v>
      </c>
      <c r="AB187" s="73" t="s">
        <v>1675</v>
      </c>
      <c r="AD187" s="73" t="s">
        <v>222</v>
      </c>
    </row>
    <row r="188" spans="1:40" x14ac:dyDescent="0.2">
      <c r="A188" s="73">
        <v>11430704734</v>
      </c>
      <c r="B188" s="73">
        <v>256666874</v>
      </c>
      <c r="C188" s="74">
        <v>43909.488171296296</v>
      </c>
      <c r="D188" s="74">
        <v>43909.495393518519</v>
      </c>
      <c r="E188" s="73" t="s">
        <v>1676</v>
      </c>
      <c r="J188" s="73" t="s">
        <v>257</v>
      </c>
      <c r="K188" s="73" t="s">
        <v>258</v>
      </c>
      <c r="L188" s="73" t="s">
        <v>259</v>
      </c>
      <c r="N188" s="73" t="s">
        <v>29</v>
      </c>
      <c r="P188" s="73" t="s">
        <v>262</v>
      </c>
      <c r="T188" s="73" t="s">
        <v>17</v>
      </c>
      <c r="U188" s="73" t="s">
        <v>1677</v>
      </c>
      <c r="V188" s="73" t="s">
        <v>268</v>
      </c>
      <c r="W188" s="73" t="s">
        <v>269</v>
      </c>
      <c r="X188" s="73" t="s">
        <v>270</v>
      </c>
      <c r="Y188" s="73" t="s">
        <v>271</v>
      </c>
      <c r="AA188" s="73" t="s">
        <v>1678</v>
      </c>
      <c r="AB188" s="73" t="s">
        <v>1679</v>
      </c>
      <c r="AD188" s="73" t="s">
        <v>229</v>
      </c>
      <c r="AE188" s="73" t="s">
        <v>1680</v>
      </c>
      <c r="AF188" s="73" t="s">
        <v>1681</v>
      </c>
      <c r="AL188" s="73" t="s">
        <v>229</v>
      </c>
      <c r="AM188" s="73" t="s">
        <v>1682</v>
      </c>
      <c r="AN188" s="73" t="s">
        <v>1683</v>
      </c>
    </row>
    <row r="189" spans="1:40" x14ac:dyDescent="0.2">
      <c r="A189" s="73">
        <v>11430697210</v>
      </c>
      <c r="B189" s="73">
        <v>256666874</v>
      </c>
      <c r="C189" s="74">
        <v>43909.489108796297</v>
      </c>
      <c r="D189" s="74">
        <v>43909.493668981479</v>
      </c>
      <c r="E189" s="73" t="s">
        <v>1684</v>
      </c>
      <c r="J189" s="73" t="s">
        <v>257</v>
      </c>
      <c r="L189" s="73" t="s">
        <v>259</v>
      </c>
      <c r="M189" s="73" t="s">
        <v>260</v>
      </c>
      <c r="N189" s="73" t="s">
        <v>29</v>
      </c>
      <c r="P189" s="73" t="s">
        <v>262</v>
      </c>
      <c r="Q189" s="73" t="s">
        <v>263</v>
      </c>
      <c r="R189" s="73" t="s">
        <v>264</v>
      </c>
      <c r="S189" s="73" t="s">
        <v>1685</v>
      </c>
      <c r="T189" s="73" t="s">
        <v>18</v>
      </c>
      <c r="V189" s="73" t="s">
        <v>268</v>
      </c>
      <c r="W189" s="73" t="s">
        <v>269</v>
      </c>
      <c r="X189" s="73" t="s">
        <v>270</v>
      </c>
      <c r="Y189" s="73" t="s">
        <v>271</v>
      </c>
      <c r="AA189" s="73" t="s">
        <v>1686</v>
      </c>
      <c r="AB189" s="73" t="s">
        <v>1687</v>
      </c>
      <c r="AD189" s="73" t="s">
        <v>194</v>
      </c>
      <c r="AE189" s="73" t="s">
        <v>1688</v>
      </c>
      <c r="AF189" s="73" t="s">
        <v>1689</v>
      </c>
      <c r="AL189" s="73" t="s">
        <v>336</v>
      </c>
      <c r="AM189" s="73" t="s">
        <v>1690</v>
      </c>
      <c r="AN189" s="73">
        <v>7044879325</v>
      </c>
    </row>
    <row r="190" spans="1:40" x14ac:dyDescent="0.2">
      <c r="A190" s="73">
        <v>11430690017</v>
      </c>
      <c r="B190" s="73">
        <v>256666874</v>
      </c>
      <c r="C190" s="74">
        <v>43909.48574074074</v>
      </c>
      <c r="D190" s="74">
        <v>43909.492060185185</v>
      </c>
      <c r="E190" s="73" t="s">
        <v>1691</v>
      </c>
      <c r="J190" s="73" t="s">
        <v>257</v>
      </c>
      <c r="K190" s="73" t="s">
        <v>258</v>
      </c>
      <c r="L190" s="73" t="s">
        <v>259</v>
      </c>
      <c r="M190" s="73" t="s">
        <v>260</v>
      </c>
      <c r="N190" s="73" t="s">
        <v>29</v>
      </c>
      <c r="O190" s="73" t="s">
        <v>261</v>
      </c>
      <c r="P190" s="73" t="s">
        <v>262</v>
      </c>
      <c r="Q190" s="73" t="s">
        <v>263</v>
      </c>
      <c r="R190" s="73" t="s">
        <v>264</v>
      </c>
      <c r="T190" s="73" t="s">
        <v>17</v>
      </c>
      <c r="U190" s="73" t="s">
        <v>1692</v>
      </c>
      <c r="V190" s="73" t="s">
        <v>268</v>
      </c>
      <c r="W190" s="73" t="s">
        <v>269</v>
      </c>
      <c r="X190" s="73" t="s">
        <v>270</v>
      </c>
      <c r="Y190" s="73" t="s">
        <v>271</v>
      </c>
      <c r="AA190" s="73" t="s">
        <v>668</v>
      </c>
      <c r="AB190" s="73" t="s">
        <v>1693</v>
      </c>
      <c r="AC190" s="73" t="s">
        <v>1694</v>
      </c>
      <c r="AD190" s="73" t="s">
        <v>1695</v>
      </c>
      <c r="AE190" s="73" t="s">
        <v>1696</v>
      </c>
      <c r="AF190" s="73" t="s">
        <v>1697</v>
      </c>
      <c r="AL190" s="73" t="s">
        <v>336</v>
      </c>
      <c r="AM190" s="73" t="s">
        <v>1698</v>
      </c>
      <c r="AN190" s="73">
        <v>7047189963</v>
      </c>
    </row>
    <row r="191" spans="1:40" x14ac:dyDescent="0.2">
      <c r="A191" s="73">
        <v>11430685734</v>
      </c>
      <c r="B191" s="73">
        <v>256666874</v>
      </c>
      <c r="C191" s="74">
        <v>43909.484120370369</v>
      </c>
      <c r="D191" s="74">
        <v>43909.491111111114</v>
      </c>
      <c r="E191" s="73" t="s">
        <v>1699</v>
      </c>
      <c r="J191" s="73" t="s">
        <v>257</v>
      </c>
      <c r="K191" s="73" t="s">
        <v>258</v>
      </c>
      <c r="L191" s="73" t="s">
        <v>259</v>
      </c>
      <c r="M191" s="73" t="s">
        <v>260</v>
      </c>
      <c r="N191" s="73" t="s">
        <v>29</v>
      </c>
      <c r="R191" s="73" t="s">
        <v>264</v>
      </c>
      <c r="T191" s="73" t="s">
        <v>17</v>
      </c>
      <c r="U191" s="73" t="s">
        <v>1700</v>
      </c>
      <c r="V191" s="73" t="s">
        <v>268</v>
      </c>
      <c r="W191" s="73" t="s">
        <v>269</v>
      </c>
      <c r="X191" s="73" t="s">
        <v>270</v>
      </c>
      <c r="Y191" s="73" t="s">
        <v>271</v>
      </c>
      <c r="AA191" s="73" t="s">
        <v>1701</v>
      </c>
      <c r="AB191" s="73" t="s">
        <v>1702</v>
      </c>
      <c r="AC191" s="73" t="s">
        <v>1703</v>
      </c>
      <c r="AD191" s="73" t="s">
        <v>1704</v>
      </c>
      <c r="AE191" s="73" t="s">
        <v>1705</v>
      </c>
      <c r="AF191" s="73" t="s">
        <v>1706</v>
      </c>
      <c r="AL191" s="73" t="s">
        <v>1707</v>
      </c>
      <c r="AM191" s="73" t="s">
        <v>1708</v>
      </c>
      <c r="AN191" s="73" t="s">
        <v>1709</v>
      </c>
    </row>
    <row r="192" spans="1:40" x14ac:dyDescent="0.2">
      <c r="A192" s="73">
        <v>11430666663</v>
      </c>
      <c r="B192" s="73">
        <v>256666874</v>
      </c>
      <c r="C192" s="74">
        <v>43909.482245370367</v>
      </c>
      <c r="D192" s="74">
        <v>43909.486840277779</v>
      </c>
      <c r="E192" s="73" t="s">
        <v>1710</v>
      </c>
      <c r="K192" s="73" t="s">
        <v>258</v>
      </c>
      <c r="L192" s="73" t="s">
        <v>259</v>
      </c>
      <c r="N192" s="73" t="s">
        <v>29</v>
      </c>
      <c r="R192" s="73" t="s">
        <v>264</v>
      </c>
      <c r="T192" s="73" t="s">
        <v>18</v>
      </c>
      <c r="U192" s="73" t="s">
        <v>1711</v>
      </c>
      <c r="V192" s="73" t="s">
        <v>268</v>
      </c>
      <c r="W192" s="73" t="s">
        <v>269</v>
      </c>
      <c r="X192" s="73" t="s">
        <v>270</v>
      </c>
      <c r="Y192" s="73" t="s">
        <v>271</v>
      </c>
      <c r="AA192" s="73" t="s">
        <v>1712</v>
      </c>
      <c r="AB192" s="73" t="s">
        <v>1713</v>
      </c>
      <c r="AC192" s="73" t="s">
        <v>1714</v>
      </c>
      <c r="AD192" s="73" t="s">
        <v>1715</v>
      </c>
    </row>
    <row r="193" spans="1:40" x14ac:dyDescent="0.2">
      <c r="A193" s="73">
        <v>11430650652</v>
      </c>
      <c r="B193" s="73">
        <v>256666874</v>
      </c>
      <c r="C193" s="74">
        <v>43909.478842592594</v>
      </c>
      <c r="D193" s="74">
        <v>43909.483298611114</v>
      </c>
      <c r="E193" s="73" t="s">
        <v>1716</v>
      </c>
      <c r="J193" s="73" t="s">
        <v>257</v>
      </c>
      <c r="K193" s="73" t="s">
        <v>258</v>
      </c>
      <c r="L193" s="73" t="s">
        <v>259</v>
      </c>
      <c r="M193" s="73" t="s">
        <v>260</v>
      </c>
      <c r="N193" s="73" t="s">
        <v>29</v>
      </c>
      <c r="O193" s="73" t="s">
        <v>261</v>
      </c>
      <c r="Q193" s="73" t="s">
        <v>263</v>
      </c>
      <c r="T193" s="73" t="s">
        <v>17</v>
      </c>
      <c r="U193" s="73" t="s">
        <v>1717</v>
      </c>
      <c r="V193" s="73" t="s">
        <v>268</v>
      </c>
      <c r="W193" s="73" t="s">
        <v>269</v>
      </c>
      <c r="X193" s="73" t="s">
        <v>270</v>
      </c>
      <c r="Y193" s="73" t="s">
        <v>271</v>
      </c>
      <c r="AA193" s="73" t="s">
        <v>1718</v>
      </c>
      <c r="AB193" s="73" t="s">
        <v>1719</v>
      </c>
      <c r="AC193" s="73" t="s">
        <v>1720</v>
      </c>
      <c r="AD193" s="73" t="s">
        <v>1721</v>
      </c>
    </row>
    <row r="194" spans="1:40" x14ac:dyDescent="0.2">
      <c r="A194" s="73">
        <v>11430632993</v>
      </c>
      <c r="B194" s="73">
        <v>256666874</v>
      </c>
      <c r="C194" s="74">
        <v>43909.47347222222</v>
      </c>
      <c r="D194" s="74">
        <v>43909.479328703703</v>
      </c>
      <c r="E194" s="73" t="s">
        <v>1722</v>
      </c>
      <c r="J194" s="73" t="s">
        <v>257</v>
      </c>
      <c r="K194" s="73" t="s">
        <v>258</v>
      </c>
      <c r="L194" s="73" t="s">
        <v>259</v>
      </c>
      <c r="M194" s="73" t="s">
        <v>260</v>
      </c>
      <c r="P194" s="73" t="s">
        <v>262</v>
      </c>
      <c r="T194" s="73" t="s">
        <v>17</v>
      </c>
      <c r="U194" s="73" t="s">
        <v>1723</v>
      </c>
      <c r="V194" s="73" t="s">
        <v>268</v>
      </c>
      <c r="W194" s="73" t="s">
        <v>269</v>
      </c>
      <c r="X194" s="73" t="s">
        <v>270</v>
      </c>
      <c r="Y194" s="73" t="s">
        <v>271</v>
      </c>
      <c r="AA194" s="73" t="s">
        <v>1724</v>
      </c>
      <c r="AB194" s="73" t="s">
        <v>1725</v>
      </c>
      <c r="AC194" s="73" t="s">
        <v>1726</v>
      </c>
      <c r="AD194" s="73" t="s">
        <v>1727</v>
      </c>
    </row>
    <row r="195" spans="1:40" x14ac:dyDescent="0.2">
      <c r="A195" s="73">
        <v>11430557695</v>
      </c>
      <c r="B195" s="73">
        <v>256666874</v>
      </c>
      <c r="C195" s="74">
        <v>43909.458645833336</v>
      </c>
      <c r="D195" s="74">
        <v>43909.463553240741</v>
      </c>
      <c r="E195" s="73" t="s">
        <v>1728</v>
      </c>
      <c r="J195" s="73" t="s">
        <v>257</v>
      </c>
      <c r="K195" s="73" t="s">
        <v>258</v>
      </c>
      <c r="L195" s="73" t="s">
        <v>259</v>
      </c>
      <c r="M195" s="73" t="s">
        <v>260</v>
      </c>
      <c r="N195" s="73" t="s">
        <v>29</v>
      </c>
      <c r="O195" s="73" t="s">
        <v>261</v>
      </c>
      <c r="P195" s="73" t="s">
        <v>262</v>
      </c>
      <c r="Q195" s="73" t="s">
        <v>263</v>
      </c>
      <c r="R195" s="73" t="s">
        <v>264</v>
      </c>
      <c r="T195" s="73" t="s">
        <v>17</v>
      </c>
      <c r="U195" s="73" t="s">
        <v>1729</v>
      </c>
      <c r="V195" s="73" t="s">
        <v>268</v>
      </c>
      <c r="W195" s="73" t="s">
        <v>269</v>
      </c>
      <c r="X195" s="73" t="s">
        <v>270</v>
      </c>
      <c r="Y195" s="73" t="s">
        <v>271</v>
      </c>
      <c r="AA195" s="73" t="s">
        <v>1730</v>
      </c>
      <c r="AB195" s="73" t="s">
        <v>1731</v>
      </c>
      <c r="AC195" s="73" t="s">
        <v>1732</v>
      </c>
      <c r="AD195" s="73" t="s">
        <v>235</v>
      </c>
      <c r="AE195" s="73" t="s">
        <v>1733</v>
      </c>
      <c r="AF195" s="73" t="s">
        <v>1734</v>
      </c>
      <c r="AL195" s="73" t="s">
        <v>382</v>
      </c>
      <c r="AM195" s="73" t="s">
        <v>1735</v>
      </c>
      <c r="AN195" s="73">
        <v>7049827915</v>
      </c>
    </row>
    <row r="196" spans="1:40" x14ac:dyDescent="0.2">
      <c r="A196" s="73">
        <v>11430547858</v>
      </c>
      <c r="B196" s="73">
        <v>256666874</v>
      </c>
      <c r="C196" s="74">
        <v>43909.447187500002</v>
      </c>
      <c r="D196" s="74">
        <v>43909.461585648147</v>
      </c>
      <c r="E196" s="73" t="s">
        <v>1736</v>
      </c>
      <c r="J196" s="73" t="s">
        <v>257</v>
      </c>
      <c r="K196" s="73" t="s">
        <v>258</v>
      </c>
      <c r="N196" s="73" t="s">
        <v>29</v>
      </c>
      <c r="Q196" s="73" t="s">
        <v>263</v>
      </c>
      <c r="R196" s="73" t="s">
        <v>264</v>
      </c>
      <c r="S196" s="73" t="s">
        <v>1737</v>
      </c>
      <c r="T196" s="73" t="s">
        <v>17</v>
      </c>
      <c r="U196" s="73" t="s">
        <v>1738</v>
      </c>
      <c r="V196" s="73" t="s">
        <v>268</v>
      </c>
      <c r="W196" s="73" t="s">
        <v>269</v>
      </c>
      <c r="X196" s="73" t="s">
        <v>270</v>
      </c>
      <c r="AA196" s="73" t="s">
        <v>1739</v>
      </c>
      <c r="AB196" s="73" t="s">
        <v>1740</v>
      </c>
      <c r="AC196" s="73" t="s">
        <v>1741</v>
      </c>
      <c r="AD196" s="73" t="s">
        <v>151</v>
      </c>
      <c r="AE196" s="73" t="s">
        <v>1742</v>
      </c>
      <c r="AF196" s="73" t="s">
        <v>1743</v>
      </c>
      <c r="AL196" s="73" t="s">
        <v>151</v>
      </c>
      <c r="AM196" s="73" t="s">
        <v>1744</v>
      </c>
      <c r="AN196" s="73" t="s">
        <v>1745</v>
      </c>
    </row>
    <row r="197" spans="1:40" x14ac:dyDescent="0.2">
      <c r="A197" s="73">
        <v>11430547598</v>
      </c>
      <c r="B197" s="73">
        <v>256666874</v>
      </c>
      <c r="C197" s="74">
        <v>43909.457800925928</v>
      </c>
      <c r="D197" s="74">
        <v>43909.461539351854</v>
      </c>
      <c r="E197" s="73" t="s">
        <v>1382</v>
      </c>
      <c r="J197" s="73" t="s">
        <v>257</v>
      </c>
      <c r="L197" s="73" t="s">
        <v>259</v>
      </c>
      <c r="M197" s="73" t="s">
        <v>260</v>
      </c>
      <c r="P197" s="73" t="s">
        <v>262</v>
      </c>
      <c r="R197" s="73" t="s">
        <v>264</v>
      </c>
      <c r="T197" s="73" t="s">
        <v>17</v>
      </c>
      <c r="U197" s="73" t="s">
        <v>1746</v>
      </c>
      <c r="V197" s="73" t="s">
        <v>268</v>
      </c>
      <c r="W197" s="73" t="s">
        <v>269</v>
      </c>
      <c r="X197" s="73" t="s">
        <v>270</v>
      </c>
      <c r="Y197" s="73" t="s">
        <v>271</v>
      </c>
      <c r="AA197" s="73" t="s">
        <v>1747</v>
      </c>
      <c r="AB197" s="73" t="s">
        <v>1748</v>
      </c>
      <c r="AC197" s="73" t="s">
        <v>1749</v>
      </c>
      <c r="AD197" s="73" t="s">
        <v>1750</v>
      </c>
    </row>
    <row r="198" spans="1:40" x14ac:dyDescent="0.2">
      <c r="A198" s="73">
        <v>11430518740</v>
      </c>
      <c r="B198" s="73">
        <v>256666874</v>
      </c>
      <c r="C198" s="74">
        <v>43909.453310185185</v>
      </c>
      <c r="D198" s="74">
        <v>43909.455092592594</v>
      </c>
      <c r="E198" s="73" t="s">
        <v>1751</v>
      </c>
      <c r="J198" s="73" t="s">
        <v>257</v>
      </c>
      <c r="K198" s="73" t="s">
        <v>258</v>
      </c>
      <c r="L198" s="73" t="s">
        <v>259</v>
      </c>
      <c r="T198" s="73" t="s">
        <v>18</v>
      </c>
      <c r="U198" s="73" t="s">
        <v>1752</v>
      </c>
      <c r="V198" s="73" t="s">
        <v>268</v>
      </c>
      <c r="W198" s="73" t="s">
        <v>269</v>
      </c>
      <c r="X198" s="73" t="s">
        <v>270</v>
      </c>
      <c r="Y198" s="73" t="s">
        <v>271</v>
      </c>
      <c r="AB198" s="73" t="s">
        <v>1753</v>
      </c>
      <c r="AD198" s="73" t="s">
        <v>240</v>
      </c>
      <c r="AE198" s="73" t="s">
        <v>1754</v>
      </c>
      <c r="AF198" s="73" t="s">
        <v>1755</v>
      </c>
      <c r="AL198" s="73" t="s">
        <v>382</v>
      </c>
      <c r="AM198" s="73" t="s">
        <v>1756</v>
      </c>
      <c r="AN198" s="73">
        <v>3366862676</v>
      </c>
    </row>
    <row r="199" spans="1:40" x14ac:dyDescent="0.2">
      <c r="A199" s="73">
        <v>11430513734</v>
      </c>
      <c r="B199" s="73">
        <v>256666874</v>
      </c>
      <c r="C199" s="74">
        <v>43909.448368055557</v>
      </c>
      <c r="D199" s="74">
        <v>43909.453946759262</v>
      </c>
      <c r="E199" s="73" t="s">
        <v>1757</v>
      </c>
      <c r="J199" s="73" t="s">
        <v>257</v>
      </c>
      <c r="K199" s="73" t="s">
        <v>258</v>
      </c>
      <c r="L199" s="73" t="s">
        <v>259</v>
      </c>
      <c r="M199" s="73" t="s">
        <v>260</v>
      </c>
      <c r="N199" s="73" t="s">
        <v>29</v>
      </c>
      <c r="O199" s="73" t="s">
        <v>261</v>
      </c>
      <c r="R199" s="73" t="s">
        <v>264</v>
      </c>
      <c r="T199" s="73" t="s">
        <v>17</v>
      </c>
      <c r="U199" s="73" t="s">
        <v>1758</v>
      </c>
      <c r="V199" s="73" t="s">
        <v>268</v>
      </c>
      <c r="W199" s="73" t="s">
        <v>269</v>
      </c>
      <c r="X199" s="73" t="s">
        <v>270</v>
      </c>
      <c r="Y199" s="73" t="s">
        <v>271</v>
      </c>
      <c r="AA199" s="73" t="s">
        <v>1759</v>
      </c>
      <c r="AB199" s="73" t="s">
        <v>1760</v>
      </c>
      <c r="AC199" s="73" t="s">
        <v>748</v>
      </c>
      <c r="AD199" s="73" t="s">
        <v>1761</v>
      </c>
      <c r="AE199" s="73" t="s">
        <v>1762</v>
      </c>
      <c r="AF199" s="73" t="s">
        <v>1763</v>
      </c>
      <c r="AL199" s="73" t="s">
        <v>382</v>
      </c>
      <c r="AM199" s="73" t="s">
        <v>1764</v>
      </c>
      <c r="AN199" s="73">
        <v>2523411044</v>
      </c>
    </row>
    <row r="200" spans="1:40" x14ac:dyDescent="0.2">
      <c r="A200" s="73">
        <v>11430478167</v>
      </c>
      <c r="B200" s="73">
        <v>256666874</v>
      </c>
      <c r="C200" s="74">
        <v>43909.443738425929</v>
      </c>
      <c r="D200" s="74">
        <v>43909.445856481485</v>
      </c>
      <c r="E200" s="73" t="s">
        <v>1765</v>
      </c>
      <c r="J200" s="73" t="s">
        <v>257</v>
      </c>
      <c r="R200" s="73" t="s">
        <v>264</v>
      </c>
      <c r="T200" s="73" t="s">
        <v>17</v>
      </c>
      <c r="U200" s="73" t="s">
        <v>1766</v>
      </c>
      <c r="V200" s="73" t="s">
        <v>268</v>
      </c>
      <c r="W200" s="73" t="s">
        <v>269</v>
      </c>
      <c r="X200" s="73" t="s">
        <v>270</v>
      </c>
      <c r="Y200" s="73" t="s">
        <v>271</v>
      </c>
      <c r="AA200" s="73" t="s">
        <v>1767</v>
      </c>
      <c r="AB200" s="73" t="s">
        <v>1768</v>
      </c>
      <c r="AC200" s="73" t="s">
        <v>405</v>
      </c>
      <c r="AD200" s="73" t="s">
        <v>1769</v>
      </c>
    </row>
    <row r="201" spans="1:40" x14ac:dyDescent="0.2">
      <c r="A201" s="73">
        <v>11430411783</v>
      </c>
      <c r="B201" s="73">
        <v>256666874</v>
      </c>
      <c r="C201" s="74">
        <v>43909.420717592591</v>
      </c>
      <c r="D201" s="74">
        <v>43909.430752314816</v>
      </c>
      <c r="E201" s="73" t="s">
        <v>1770</v>
      </c>
      <c r="J201" s="73" t="s">
        <v>257</v>
      </c>
      <c r="K201" s="73" t="s">
        <v>258</v>
      </c>
      <c r="L201" s="73" t="s">
        <v>259</v>
      </c>
      <c r="M201" s="73" t="s">
        <v>260</v>
      </c>
      <c r="N201" s="73" t="s">
        <v>29</v>
      </c>
      <c r="O201" s="73" t="s">
        <v>261</v>
      </c>
      <c r="P201" s="73" t="s">
        <v>262</v>
      </c>
      <c r="R201" s="73" t="s">
        <v>264</v>
      </c>
      <c r="T201" s="73" t="s">
        <v>17</v>
      </c>
      <c r="U201" s="73" t="s">
        <v>1771</v>
      </c>
      <c r="V201" s="73" t="s">
        <v>268</v>
      </c>
      <c r="W201" s="73" t="s">
        <v>269</v>
      </c>
      <c r="X201" s="73" t="s">
        <v>270</v>
      </c>
      <c r="Y201" s="73" t="s">
        <v>271</v>
      </c>
      <c r="AA201" s="73" t="s">
        <v>1772</v>
      </c>
      <c r="AB201" s="73" t="s">
        <v>1773</v>
      </c>
      <c r="AC201" s="73" t="s">
        <v>1774</v>
      </c>
      <c r="AD201" s="73" t="s">
        <v>1775</v>
      </c>
      <c r="AF201" s="73" t="s">
        <v>1776</v>
      </c>
    </row>
    <row r="202" spans="1:40" x14ac:dyDescent="0.2">
      <c r="A202" s="73">
        <v>11430372258</v>
      </c>
      <c r="B202" s="73">
        <v>256666874</v>
      </c>
      <c r="C202" s="74">
        <v>43909.418043981481</v>
      </c>
      <c r="D202" s="74">
        <v>43909.421863425923</v>
      </c>
      <c r="E202" s="73" t="s">
        <v>1777</v>
      </c>
      <c r="L202" s="73" t="s">
        <v>259</v>
      </c>
      <c r="T202" s="73" t="s">
        <v>17</v>
      </c>
      <c r="U202" s="73" t="s">
        <v>1778</v>
      </c>
      <c r="V202" s="73" t="s">
        <v>268</v>
      </c>
      <c r="W202" s="73" t="s">
        <v>269</v>
      </c>
      <c r="X202" s="73" t="s">
        <v>270</v>
      </c>
      <c r="Y202" s="73" t="s">
        <v>271</v>
      </c>
      <c r="AA202" s="73" t="s">
        <v>405</v>
      </c>
      <c r="AB202" s="73" t="s">
        <v>1779</v>
      </c>
      <c r="AC202" s="73" t="s">
        <v>405</v>
      </c>
      <c r="AD202" s="73" t="s">
        <v>156</v>
      </c>
      <c r="AE202" s="73" t="s">
        <v>1780</v>
      </c>
      <c r="AF202" s="73" t="s">
        <v>1781</v>
      </c>
      <c r="AL202" s="73" t="s">
        <v>382</v>
      </c>
      <c r="AM202" s="73" t="s">
        <v>1782</v>
      </c>
      <c r="AN202" s="73" t="s">
        <v>1783</v>
      </c>
    </row>
    <row r="203" spans="1:40" x14ac:dyDescent="0.2">
      <c r="A203" s="73">
        <v>11430287744</v>
      </c>
      <c r="B203" s="73">
        <v>256666874</v>
      </c>
      <c r="C203" s="74">
        <v>43909.394606481481</v>
      </c>
      <c r="D203" s="74">
        <v>43909.402581018519</v>
      </c>
      <c r="E203" s="73" t="s">
        <v>1784</v>
      </c>
      <c r="K203" s="73" t="s">
        <v>258</v>
      </c>
      <c r="L203" s="73" t="s">
        <v>259</v>
      </c>
      <c r="O203" s="73" t="s">
        <v>261</v>
      </c>
      <c r="R203" s="73" t="s">
        <v>264</v>
      </c>
      <c r="S203" s="73" t="s">
        <v>1785</v>
      </c>
      <c r="T203" s="73" t="s">
        <v>17</v>
      </c>
      <c r="U203" s="73" t="s">
        <v>1786</v>
      </c>
      <c r="V203" s="73" t="s">
        <v>268</v>
      </c>
      <c r="W203" s="73" t="s">
        <v>269</v>
      </c>
      <c r="X203" s="73" t="s">
        <v>270</v>
      </c>
      <c r="Y203" s="73" t="s">
        <v>271</v>
      </c>
      <c r="AA203" s="73" t="s">
        <v>1787</v>
      </c>
      <c r="AB203" s="73" t="s">
        <v>1788</v>
      </c>
      <c r="AC203" s="73" t="s">
        <v>1789</v>
      </c>
      <c r="AD203" s="73" t="s">
        <v>1790</v>
      </c>
    </row>
    <row r="204" spans="1:40" x14ac:dyDescent="0.2">
      <c r="A204" s="73">
        <v>11430250889</v>
      </c>
      <c r="B204" s="73">
        <v>256666874</v>
      </c>
      <c r="C204" s="74">
        <v>43909.388460648152</v>
      </c>
      <c r="D204" s="74">
        <v>43909.393449074072</v>
      </c>
      <c r="E204" s="73" t="s">
        <v>1791</v>
      </c>
      <c r="J204" s="73" t="s">
        <v>257</v>
      </c>
      <c r="K204" s="73" t="s">
        <v>258</v>
      </c>
      <c r="L204" s="73" t="s">
        <v>259</v>
      </c>
      <c r="N204" s="73" t="s">
        <v>29</v>
      </c>
      <c r="O204" s="73" t="s">
        <v>261</v>
      </c>
      <c r="P204" s="73" t="s">
        <v>262</v>
      </c>
      <c r="R204" s="73" t="s">
        <v>264</v>
      </c>
      <c r="T204" s="73" t="s">
        <v>17</v>
      </c>
      <c r="U204" s="73" t="s">
        <v>1792</v>
      </c>
      <c r="V204" s="73" t="s">
        <v>268</v>
      </c>
      <c r="W204" s="73" t="s">
        <v>269</v>
      </c>
      <c r="X204" s="73" t="s">
        <v>270</v>
      </c>
      <c r="Y204" s="73" t="s">
        <v>271</v>
      </c>
      <c r="AA204" s="73" t="s">
        <v>1793</v>
      </c>
      <c r="AB204" s="73" t="s">
        <v>1794</v>
      </c>
      <c r="AD204" s="73" t="s">
        <v>1795</v>
      </c>
      <c r="AE204" s="73" t="s">
        <v>1796</v>
      </c>
      <c r="AF204" s="73" t="s">
        <v>1797</v>
      </c>
      <c r="AL204" s="73" t="s">
        <v>243</v>
      </c>
      <c r="AM204" s="73" t="s">
        <v>1798</v>
      </c>
      <c r="AN204" s="73" t="s">
        <v>1799</v>
      </c>
    </row>
    <row r="205" spans="1:40" x14ac:dyDescent="0.2">
      <c r="A205" s="73">
        <v>11430247406</v>
      </c>
      <c r="B205" s="73">
        <v>256666874</v>
      </c>
      <c r="C205" s="74">
        <v>43909.389236111114</v>
      </c>
      <c r="D205" s="74">
        <v>43909.392604166664</v>
      </c>
      <c r="E205" s="73" t="s">
        <v>1800</v>
      </c>
      <c r="J205" s="73" t="s">
        <v>257</v>
      </c>
      <c r="K205" s="73" t="s">
        <v>258</v>
      </c>
      <c r="L205" s="73" t="s">
        <v>259</v>
      </c>
      <c r="O205" s="73" t="s">
        <v>261</v>
      </c>
      <c r="P205" s="73" t="s">
        <v>262</v>
      </c>
      <c r="Q205" s="73" t="s">
        <v>263</v>
      </c>
      <c r="R205" s="73" t="s">
        <v>264</v>
      </c>
      <c r="T205" s="73" t="s">
        <v>18</v>
      </c>
      <c r="U205" s="73" t="s">
        <v>1801</v>
      </c>
      <c r="V205" s="73" t="s">
        <v>268</v>
      </c>
      <c r="W205" s="73" t="s">
        <v>269</v>
      </c>
      <c r="X205" s="73" t="s">
        <v>270</v>
      </c>
      <c r="Y205" s="73" t="s">
        <v>271</v>
      </c>
      <c r="AA205" s="73" t="s">
        <v>1802</v>
      </c>
      <c r="AB205" s="73" t="s">
        <v>1803</v>
      </c>
      <c r="AD205" s="73" t="s">
        <v>1804</v>
      </c>
      <c r="AE205" s="73" t="s">
        <v>1805</v>
      </c>
      <c r="AF205" s="73" t="s">
        <v>1806</v>
      </c>
      <c r="AL205" s="73" t="s">
        <v>1807</v>
      </c>
      <c r="AM205" s="73" t="s">
        <v>1808</v>
      </c>
      <c r="AN205" s="73" t="s">
        <v>1809</v>
      </c>
    </row>
    <row r="206" spans="1:40" x14ac:dyDescent="0.2">
      <c r="A206" s="73">
        <v>11429853910</v>
      </c>
      <c r="B206" s="73">
        <v>256666874</v>
      </c>
      <c r="C206" s="74">
        <v>43909.275243055556</v>
      </c>
      <c r="D206" s="74">
        <v>43909.27888888889</v>
      </c>
      <c r="E206" s="73" t="s">
        <v>1810</v>
      </c>
      <c r="J206" s="73" t="s">
        <v>257</v>
      </c>
      <c r="K206" s="73" t="s">
        <v>258</v>
      </c>
      <c r="L206" s="73" t="s">
        <v>259</v>
      </c>
      <c r="N206" s="73" t="s">
        <v>29</v>
      </c>
      <c r="O206" s="73" t="s">
        <v>261</v>
      </c>
      <c r="P206" s="73" t="s">
        <v>262</v>
      </c>
      <c r="Q206" s="73" t="s">
        <v>263</v>
      </c>
      <c r="R206" s="73" t="s">
        <v>264</v>
      </c>
      <c r="T206" s="73" t="s">
        <v>17</v>
      </c>
      <c r="U206" s="73" t="s">
        <v>1811</v>
      </c>
      <c r="V206" s="73" t="s">
        <v>268</v>
      </c>
      <c r="W206" s="73" t="s">
        <v>269</v>
      </c>
      <c r="X206" s="73" t="s">
        <v>270</v>
      </c>
      <c r="Y206" s="73" t="s">
        <v>271</v>
      </c>
      <c r="AA206" s="73" t="s">
        <v>1812</v>
      </c>
      <c r="AB206" s="73" t="s">
        <v>1813</v>
      </c>
      <c r="AC206" s="73" t="s">
        <v>1814</v>
      </c>
      <c r="AE206" s="73" t="s">
        <v>1815</v>
      </c>
      <c r="AF206" s="73" t="s">
        <v>1816</v>
      </c>
      <c r="AL206" s="73" t="s">
        <v>156</v>
      </c>
      <c r="AM206" s="73" t="s">
        <v>1817</v>
      </c>
      <c r="AN206" s="73" t="s">
        <v>1818</v>
      </c>
    </row>
    <row r="207" spans="1:40" x14ac:dyDescent="0.2">
      <c r="A207" s="73">
        <v>11429349997</v>
      </c>
      <c r="B207" s="73">
        <v>256666874</v>
      </c>
      <c r="C207" s="74">
        <v>43909.033900462964</v>
      </c>
      <c r="D207" s="74">
        <v>43909.034780092596</v>
      </c>
      <c r="E207" s="73" t="s">
        <v>1819</v>
      </c>
      <c r="Q207" s="73" t="s">
        <v>263</v>
      </c>
      <c r="T207" s="73" t="s">
        <v>18</v>
      </c>
      <c r="V207" s="73" t="s">
        <v>268</v>
      </c>
      <c r="W207" s="73" t="s">
        <v>269</v>
      </c>
      <c r="X207" s="73" t="s">
        <v>270</v>
      </c>
      <c r="Y207" s="73" t="s">
        <v>271</v>
      </c>
    </row>
    <row r="208" spans="1:40" x14ac:dyDescent="0.2">
      <c r="A208" s="73">
        <v>11429331865</v>
      </c>
      <c r="B208" s="73">
        <v>256666874</v>
      </c>
      <c r="C208" s="74">
        <v>43909.022303240738</v>
      </c>
      <c r="D208" s="74">
        <v>43909.024293981478</v>
      </c>
      <c r="E208" s="73" t="s">
        <v>1820</v>
      </c>
      <c r="J208" s="73" t="s">
        <v>257</v>
      </c>
      <c r="K208" s="73" t="s">
        <v>258</v>
      </c>
      <c r="L208" s="73" t="s">
        <v>259</v>
      </c>
      <c r="M208" s="73" t="s">
        <v>260</v>
      </c>
      <c r="O208" s="73" t="s">
        <v>261</v>
      </c>
      <c r="Q208" s="73" t="s">
        <v>263</v>
      </c>
      <c r="R208" s="73" t="s">
        <v>264</v>
      </c>
      <c r="T208" s="73" t="s">
        <v>17</v>
      </c>
      <c r="U208" s="73" t="s">
        <v>1821</v>
      </c>
      <c r="V208" s="73" t="s">
        <v>268</v>
      </c>
      <c r="W208" s="73" t="s">
        <v>269</v>
      </c>
      <c r="X208" s="73" t="s">
        <v>270</v>
      </c>
      <c r="Y208" s="73" t="s">
        <v>271</v>
      </c>
      <c r="AA208" s="73" t="s">
        <v>1822</v>
      </c>
      <c r="AB208" s="73" t="s">
        <v>1823</v>
      </c>
    </row>
    <row r="209" spans="1:40" x14ac:dyDescent="0.2">
      <c r="A209" s="73">
        <v>11429315082</v>
      </c>
      <c r="B209" s="73">
        <v>256666874</v>
      </c>
      <c r="C209" s="74">
        <v>43909.011874999997</v>
      </c>
      <c r="D209" s="74">
        <v>43909.014594907407</v>
      </c>
      <c r="E209" s="73" t="s">
        <v>1824</v>
      </c>
      <c r="J209" s="73" t="s">
        <v>257</v>
      </c>
      <c r="K209" s="73" t="s">
        <v>258</v>
      </c>
      <c r="O209" s="73" t="s">
        <v>261</v>
      </c>
      <c r="T209" s="73" t="s">
        <v>17</v>
      </c>
      <c r="U209" s="73" t="s">
        <v>1825</v>
      </c>
      <c r="V209" s="73" t="s">
        <v>268</v>
      </c>
      <c r="W209" s="73" t="s">
        <v>269</v>
      </c>
      <c r="X209" s="73" t="s">
        <v>270</v>
      </c>
      <c r="Y209" s="73" t="s">
        <v>271</v>
      </c>
      <c r="AA209" s="73" t="s">
        <v>1826</v>
      </c>
      <c r="AB209" s="73" t="s">
        <v>1827</v>
      </c>
      <c r="AC209" s="73" t="s">
        <v>1828</v>
      </c>
    </row>
    <row r="210" spans="1:40" x14ac:dyDescent="0.2">
      <c r="A210" s="73">
        <v>11429232327</v>
      </c>
      <c r="B210" s="73">
        <v>256666874</v>
      </c>
      <c r="C210" s="74">
        <v>43908.967627314814</v>
      </c>
      <c r="D210" s="74">
        <v>43908.971388888887</v>
      </c>
      <c r="E210" s="73" t="s">
        <v>1829</v>
      </c>
      <c r="J210" s="73" t="s">
        <v>257</v>
      </c>
      <c r="M210" s="73" t="s">
        <v>260</v>
      </c>
      <c r="N210" s="73" t="s">
        <v>29</v>
      </c>
      <c r="O210" s="73" t="s">
        <v>261</v>
      </c>
      <c r="R210" s="73" t="s">
        <v>264</v>
      </c>
      <c r="T210" s="73" t="s">
        <v>17</v>
      </c>
      <c r="U210" s="73" t="s">
        <v>1830</v>
      </c>
      <c r="V210" s="73" t="s">
        <v>268</v>
      </c>
      <c r="W210" s="73" t="s">
        <v>269</v>
      </c>
      <c r="X210" s="73" t="s">
        <v>270</v>
      </c>
      <c r="Y210" s="73" t="s">
        <v>271</v>
      </c>
      <c r="AA210" s="73" t="s">
        <v>272</v>
      </c>
      <c r="AB210" s="73" t="s">
        <v>551</v>
      </c>
      <c r="AC210" s="73" t="s">
        <v>551</v>
      </c>
      <c r="AE210" s="73" t="s">
        <v>1831</v>
      </c>
      <c r="AF210" s="73" t="s">
        <v>1832</v>
      </c>
      <c r="AL210" s="73" t="s">
        <v>1262</v>
      </c>
      <c r="AM210" s="73" t="s">
        <v>1833</v>
      </c>
      <c r="AN210" s="73">
        <v>3863089465</v>
      </c>
    </row>
    <row r="211" spans="1:40" x14ac:dyDescent="0.2">
      <c r="A211" s="73">
        <v>11429231873</v>
      </c>
      <c r="B211" s="73">
        <v>256666874</v>
      </c>
      <c r="C211" s="74">
        <v>43908.866631944446</v>
      </c>
      <c r="D211" s="74">
        <v>43908.97115740741</v>
      </c>
      <c r="E211" s="73" t="s">
        <v>1834</v>
      </c>
      <c r="R211" s="73" t="s">
        <v>264</v>
      </c>
      <c r="T211" s="73" t="s">
        <v>17</v>
      </c>
      <c r="V211" s="73" t="s">
        <v>268</v>
      </c>
      <c r="W211" s="73" t="s">
        <v>269</v>
      </c>
      <c r="X211" s="73" t="s">
        <v>270</v>
      </c>
      <c r="Y211" s="73" t="s">
        <v>271</v>
      </c>
      <c r="AA211" s="73" t="s">
        <v>1835</v>
      </c>
      <c r="AB211" s="73" t="s">
        <v>1836</v>
      </c>
    </row>
    <row r="212" spans="1:40" x14ac:dyDescent="0.2">
      <c r="A212" s="73">
        <v>11428999675</v>
      </c>
      <c r="B212" s="73">
        <v>256666874</v>
      </c>
      <c r="C212" s="74">
        <v>43908.868009259262</v>
      </c>
      <c r="D212" s="74">
        <v>43908.872511574074</v>
      </c>
      <c r="E212" s="73" t="s">
        <v>1837</v>
      </c>
      <c r="J212" s="73" t="s">
        <v>257</v>
      </c>
      <c r="K212" s="73" t="s">
        <v>258</v>
      </c>
      <c r="L212" s="73" t="s">
        <v>259</v>
      </c>
      <c r="M212" s="73" t="s">
        <v>260</v>
      </c>
      <c r="N212" s="73" t="s">
        <v>29</v>
      </c>
      <c r="O212" s="73" t="s">
        <v>261</v>
      </c>
      <c r="R212" s="73" t="s">
        <v>264</v>
      </c>
      <c r="T212" s="73" t="s">
        <v>17</v>
      </c>
      <c r="U212" s="73" t="s">
        <v>1838</v>
      </c>
      <c r="V212" s="73" t="s">
        <v>268</v>
      </c>
      <c r="W212" s="73" t="s">
        <v>269</v>
      </c>
      <c r="X212" s="73" t="s">
        <v>270</v>
      </c>
      <c r="Y212" s="73" t="s">
        <v>271</v>
      </c>
      <c r="AA212" s="73" t="s">
        <v>342</v>
      </c>
      <c r="AB212" s="73" t="s">
        <v>1839</v>
      </c>
      <c r="AC212" s="73" t="s">
        <v>342</v>
      </c>
      <c r="AE212" s="73" t="s">
        <v>1840</v>
      </c>
      <c r="AF212" s="73" t="s">
        <v>1841</v>
      </c>
      <c r="AL212" s="73" t="s">
        <v>153</v>
      </c>
      <c r="AM212" s="73" t="s">
        <v>1842</v>
      </c>
    </row>
    <row r="213" spans="1:40" x14ac:dyDescent="0.2">
      <c r="A213" s="73">
        <v>11428647023</v>
      </c>
      <c r="B213" s="73">
        <v>256666874</v>
      </c>
      <c r="C213" s="74">
        <v>43908.734224537038</v>
      </c>
      <c r="D213" s="74">
        <v>43908.74560185185</v>
      </c>
      <c r="E213" s="73" t="s">
        <v>1843</v>
      </c>
      <c r="J213" s="73" t="s">
        <v>257</v>
      </c>
      <c r="K213" s="73" t="s">
        <v>258</v>
      </c>
      <c r="L213" s="73" t="s">
        <v>259</v>
      </c>
      <c r="M213" s="73" t="s">
        <v>260</v>
      </c>
      <c r="N213" s="73" t="s">
        <v>29</v>
      </c>
      <c r="R213" s="73" t="s">
        <v>264</v>
      </c>
      <c r="T213" s="73" t="s">
        <v>17</v>
      </c>
      <c r="U213" s="73" t="s">
        <v>1844</v>
      </c>
      <c r="V213" s="73" t="s">
        <v>268</v>
      </c>
      <c r="W213" s="73" t="s">
        <v>269</v>
      </c>
      <c r="X213" s="73" t="s">
        <v>270</v>
      </c>
      <c r="Y213" s="73" t="s">
        <v>271</v>
      </c>
      <c r="AA213" s="73" t="s">
        <v>1845</v>
      </c>
      <c r="AB213" s="73" t="s">
        <v>1846</v>
      </c>
      <c r="AL213" s="73" t="s">
        <v>382</v>
      </c>
    </row>
    <row r="214" spans="1:40" x14ac:dyDescent="0.2">
      <c r="A214" s="73">
        <v>11428614726</v>
      </c>
      <c r="B214" s="73">
        <v>256666874</v>
      </c>
      <c r="C214" s="74">
        <v>43908.711504629631</v>
      </c>
      <c r="D214" s="74">
        <v>43908.734675925924</v>
      </c>
      <c r="E214" s="73" t="s">
        <v>1847</v>
      </c>
      <c r="J214" s="73" t="s">
        <v>257</v>
      </c>
      <c r="K214" s="73" t="s">
        <v>258</v>
      </c>
      <c r="L214" s="73" t="s">
        <v>259</v>
      </c>
      <c r="M214" s="73" t="s">
        <v>260</v>
      </c>
      <c r="N214" s="73" t="s">
        <v>29</v>
      </c>
      <c r="O214" s="73" t="s">
        <v>261</v>
      </c>
      <c r="P214" s="73" t="s">
        <v>262</v>
      </c>
      <c r="Q214" s="73" t="s">
        <v>263</v>
      </c>
      <c r="R214" s="73" t="s">
        <v>264</v>
      </c>
      <c r="T214" s="73" t="s">
        <v>17</v>
      </c>
      <c r="U214" s="73" t="s">
        <v>1848</v>
      </c>
      <c r="V214" s="73" t="s">
        <v>268</v>
      </c>
      <c r="W214" s="73" t="s">
        <v>269</v>
      </c>
      <c r="X214" s="73" t="s">
        <v>270</v>
      </c>
      <c r="Y214" s="73" t="s">
        <v>271</v>
      </c>
      <c r="AA214" s="73" t="s">
        <v>1849</v>
      </c>
      <c r="AB214" s="73" t="s">
        <v>1850</v>
      </c>
      <c r="AC214" s="73" t="s">
        <v>1851</v>
      </c>
      <c r="AE214" s="73" t="s">
        <v>1852</v>
      </c>
      <c r="AF214" s="73" t="s">
        <v>1853</v>
      </c>
      <c r="AL214" s="73" t="s">
        <v>336</v>
      </c>
      <c r="AM214" s="73" t="s">
        <v>1854</v>
      </c>
      <c r="AN214" s="73" t="s">
        <v>1855</v>
      </c>
    </row>
    <row r="215" spans="1:40" x14ac:dyDescent="0.2">
      <c r="A215" s="73">
        <v>11428496044</v>
      </c>
      <c r="B215" s="73">
        <v>256666874</v>
      </c>
      <c r="C215" s="74">
        <v>43908.687905092593</v>
      </c>
      <c r="D215" s="74">
        <v>43908.697453703702</v>
      </c>
      <c r="E215" s="73" t="s">
        <v>1856</v>
      </c>
      <c r="J215" s="73" t="s">
        <v>257</v>
      </c>
      <c r="K215" s="73" t="s">
        <v>258</v>
      </c>
      <c r="L215" s="73" t="s">
        <v>259</v>
      </c>
      <c r="N215" s="73" t="s">
        <v>29</v>
      </c>
      <c r="Q215" s="73" t="s">
        <v>263</v>
      </c>
      <c r="R215" s="73" t="s">
        <v>264</v>
      </c>
      <c r="T215" s="73" t="s">
        <v>17</v>
      </c>
      <c r="U215" s="73" t="s">
        <v>1857</v>
      </c>
      <c r="V215" s="73" t="s">
        <v>268</v>
      </c>
      <c r="W215" s="73" t="s">
        <v>269</v>
      </c>
      <c r="X215" s="73" t="s">
        <v>270</v>
      </c>
      <c r="Y215" s="73" t="s">
        <v>271</v>
      </c>
      <c r="AA215" s="73" t="s">
        <v>1858</v>
      </c>
      <c r="AB215" s="73" t="s">
        <v>1859</v>
      </c>
      <c r="AC215" s="73" t="s">
        <v>1860</v>
      </c>
      <c r="AE215" s="73" t="s">
        <v>1861</v>
      </c>
      <c r="AF215" s="73" t="s">
        <v>1862</v>
      </c>
      <c r="AL215" s="73" t="s">
        <v>336</v>
      </c>
      <c r="AM215" s="73" t="s">
        <v>1863</v>
      </c>
      <c r="AN215" s="73">
        <v>3364473873</v>
      </c>
    </row>
    <row r="216" spans="1:40" x14ac:dyDescent="0.2">
      <c r="A216" s="73">
        <v>11428482722</v>
      </c>
      <c r="B216" s="73">
        <v>256666874</v>
      </c>
      <c r="C216" s="74">
        <v>43908.63484953704</v>
      </c>
      <c r="D216" s="74">
        <v>43908.693715277775</v>
      </c>
      <c r="E216" s="73" t="s">
        <v>1864</v>
      </c>
      <c r="J216" s="73" t="s">
        <v>257</v>
      </c>
      <c r="K216" s="73" t="s">
        <v>258</v>
      </c>
      <c r="L216" s="73" t="s">
        <v>259</v>
      </c>
      <c r="O216" s="73" t="s">
        <v>261</v>
      </c>
      <c r="P216" s="73" t="s">
        <v>262</v>
      </c>
      <c r="T216" s="73" t="s">
        <v>17</v>
      </c>
      <c r="U216" s="73" t="s">
        <v>1865</v>
      </c>
      <c r="V216" s="73" t="s">
        <v>268</v>
      </c>
      <c r="W216" s="73" t="s">
        <v>269</v>
      </c>
      <c r="X216" s="73" t="s">
        <v>270</v>
      </c>
      <c r="Y216" s="73" t="s">
        <v>271</v>
      </c>
      <c r="AB216" s="73" t="s">
        <v>1866</v>
      </c>
    </row>
    <row r="217" spans="1:40" x14ac:dyDescent="0.2">
      <c r="A217" s="73">
        <v>11428462810</v>
      </c>
      <c r="B217" s="73">
        <v>256666874</v>
      </c>
      <c r="C217" s="74">
        <v>43908.683645833335</v>
      </c>
      <c r="D217" s="74">
        <v>43908.688090277778</v>
      </c>
      <c r="E217" s="73" t="s">
        <v>1867</v>
      </c>
      <c r="J217" s="73" t="s">
        <v>257</v>
      </c>
      <c r="K217" s="73" t="s">
        <v>258</v>
      </c>
      <c r="L217" s="73" t="s">
        <v>259</v>
      </c>
      <c r="M217" s="73" t="s">
        <v>260</v>
      </c>
      <c r="N217" s="73" t="s">
        <v>29</v>
      </c>
      <c r="O217" s="73" t="s">
        <v>261</v>
      </c>
      <c r="P217" s="73" t="s">
        <v>262</v>
      </c>
      <c r="Q217" s="73" t="s">
        <v>263</v>
      </c>
      <c r="R217" s="73" t="s">
        <v>264</v>
      </c>
      <c r="S217" s="73" t="s">
        <v>1868</v>
      </c>
      <c r="T217" s="73" t="s">
        <v>17</v>
      </c>
      <c r="U217" s="73" t="s">
        <v>1869</v>
      </c>
      <c r="V217" s="73" t="s">
        <v>268</v>
      </c>
      <c r="W217" s="73" t="s">
        <v>269</v>
      </c>
      <c r="X217" s="73" t="s">
        <v>270</v>
      </c>
      <c r="Y217" s="73" t="s">
        <v>271</v>
      </c>
      <c r="AA217" s="73" t="s">
        <v>1870</v>
      </c>
      <c r="AB217" s="73" t="s">
        <v>1871</v>
      </c>
      <c r="AC217" s="73" t="s">
        <v>1872</v>
      </c>
      <c r="AE217" s="73" t="s">
        <v>1873</v>
      </c>
      <c r="AF217" s="73" t="s">
        <v>1874</v>
      </c>
      <c r="AL217" s="73" t="s">
        <v>191</v>
      </c>
      <c r="AM217" s="73" t="s">
        <v>1875</v>
      </c>
      <c r="AN217" s="73">
        <v>8283237912</v>
      </c>
    </row>
    <row r="218" spans="1:40" x14ac:dyDescent="0.2">
      <c r="A218" s="73">
        <v>11428444994</v>
      </c>
      <c r="B218" s="73">
        <v>256666874</v>
      </c>
      <c r="C218" s="74">
        <v>43908.679189814815</v>
      </c>
      <c r="D218" s="74">
        <v>43908.682986111111</v>
      </c>
      <c r="E218" s="73" t="s">
        <v>666</v>
      </c>
      <c r="J218" s="73" t="s">
        <v>257</v>
      </c>
      <c r="N218" s="73" t="s">
        <v>29</v>
      </c>
      <c r="R218" s="73" t="s">
        <v>264</v>
      </c>
      <c r="T218" s="73" t="s">
        <v>17</v>
      </c>
      <c r="U218" s="73" t="s">
        <v>1876</v>
      </c>
      <c r="V218" s="73" t="s">
        <v>268</v>
      </c>
      <c r="W218" s="73" t="s">
        <v>269</v>
      </c>
      <c r="X218" s="73" t="s">
        <v>270</v>
      </c>
      <c r="Y218" s="73" t="s">
        <v>271</v>
      </c>
      <c r="AA218" s="73" t="s">
        <v>1877</v>
      </c>
      <c r="AB218" s="73" t="s">
        <v>1878</v>
      </c>
    </row>
    <row r="219" spans="1:40" x14ac:dyDescent="0.2">
      <c r="A219" s="73">
        <v>11428363149</v>
      </c>
      <c r="B219" s="73">
        <v>256666874</v>
      </c>
      <c r="C219" s="74">
        <v>43908.658773148149</v>
      </c>
      <c r="D219" s="74">
        <v>43908.660833333335</v>
      </c>
      <c r="E219" s="73" t="s">
        <v>1879</v>
      </c>
      <c r="J219" s="73" t="s">
        <v>257</v>
      </c>
      <c r="L219" s="73" t="s">
        <v>259</v>
      </c>
      <c r="N219" s="73" t="s">
        <v>29</v>
      </c>
      <c r="O219" s="73" t="s">
        <v>261</v>
      </c>
      <c r="P219" s="73" t="s">
        <v>262</v>
      </c>
      <c r="R219" s="73" t="s">
        <v>264</v>
      </c>
      <c r="S219" s="73" t="s">
        <v>1880</v>
      </c>
      <c r="T219" s="73" t="s">
        <v>17</v>
      </c>
      <c r="V219" s="73" t="s">
        <v>268</v>
      </c>
      <c r="W219" s="73" t="s">
        <v>269</v>
      </c>
      <c r="X219" s="73" t="s">
        <v>270</v>
      </c>
      <c r="Y219" s="73" t="s">
        <v>271</v>
      </c>
      <c r="AA219" s="73" t="s">
        <v>1881</v>
      </c>
    </row>
    <row r="220" spans="1:40" x14ac:dyDescent="0.2">
      <c r="A220" s="73">
        <v>11428252514</v>
      </c>
      <c r="B220" s="73">
        <v>256666874</v>
      </c>
      <c r="C220" s="74">
        <v>43908.614872685182</v>
      </c>
      <c r="D220" s="74">
        <v>43908.63177083333</v>
      </c>
      <c r="E220" s="73" t="s">
        <v>1882</v>
      </c>
      <c r="J220" s="73" t="s">
        <v>257</v>
      </c>
      <c r="K220" s="73" t="s">
        <v>258</v>
      </c>
      <c r="L220" s="73" t="s">
        <v>259</v>
      </c>
      <c r="M220" s="73" t="s">
        <v>260</v>
      </c>
      <c r="N220" s="73" t="s">
        <v>29</v>
      </c>
      <c r="O220" s="73" t="s">
        <v>261</v>
      </c>
      <c r="P220" s="73" t="s">
        <v>262</v>
      </c>
      <c r="R220" s="73" t="s">
        <v>264</v>
      </c>
      <c r="S220" s="73" t="s">
        <v>1883</v>
      </c>
      <c r="T220" s="73" t="s">
        <v>17</v>
      </c>
      <c r="U220" s="73" t="s">
        <v>1884</v>
      </c>
      <c r="V220" s="73" t="s">
        <v>268</v>
      </c>
      <c r="W220" s="73" t="s">
        <v>269</v>
      </c>
      <c r="X220" s="73" t="s">
        <v>270</v>
      </c>
      <c r="Y220" s="73" t="s">
        <v>271</v>
      </c>
      <c r="AA220" s="73" t="s">
        <v>1885</v>
      </c>
      <c r="AB220" s="73" t="s">
        <v>1886</v>
      </c>
      <c r="AC220" s="73" t="s">
        <v>1887</v>
      </c>
      <c r="AE220" s="73" t="s">
        <v>1888</v>
      </c>
      <c r="AF220" s="73" t="s">
        <v>1889</v>
      </c>
      <c r="AL220" s="73" t="s">
        <v>154</v>
      </c>
      <c r="AM220" s="73" t="s">
        <v>1890</v>
      </c>
      <c r="AN220" s="73" t="s">
        <v>1891</v>
      </c>
    </row>
    <row r="221" spans="1:40" x14ac:dyDescent="0.2">
      <c r="A221" s="73">
        <v>11428222035</v>
      </c>
      <c r="B221" s="73">
        <v>256666874</v>
      </c>
      <c r="C221" s="74">
        <v>43908.617465277777</v>
      </c>
      <c r="D221" s="74">
        <v>43908.623749999999</v>
      </c>
      <c r="E221" s="73" t="s">
        <v>1892</v>
      </c>
      <c r="J221" s="73" t="s">
        <v>257</v>
      </c>
      <c r="K221" s="73" t="s">
        <v>258</v>
      </c>
      <c r="L221" s="73" t="s">
        <v>259</v>
      </c>
      <c r="M221" s="73" t="s">
        <v>260</v>
      </c>
      <c r="O221" s="73" t="s">
        <v>261</v>
      </c>
      <c r="P221" s="73" t="s">
        <v>262</v>
      </c>
      <c r="R221" s="73" t="s">
        <v>264</v>
      </c>
      <c r="S221" s="73" t="s">
        <v>1893</v>
      </c>
      <c r="T221" s="73" t="s">
        <v>17</v>
      </c>
      <c r="U221" s="73" t="s">
        <v>1894</v>
      </c>
      <c r="V221" s="73" t="s">
        <v>268</v>
      </c>
      <c r="W221" s="73" t="s">
        <v>269</v>
      </c>
      <c r="X221" s="73" t="s">
        <v>270</v>
      </c>
      <c r="Y221" s="73" t="s">
        <v>271</v>
      </c>
      <c r="AA221" s="73" t="s">
        <v>1895</v>
      </c>
    </row>
    <row r="222" spans="1:40" x14ac:dyDescent="0.2">
      <c r="A222" s="73">
        <v>11428221923</v>
      </c>
      <c r="B222" s="73">
        <v>256666874</v>
      </c>
      <c r="C222" s="74">
        <v>43908.616608796299</v>
      </c>
      <c r="D222" s="74">
        <v>43908.623715277776</v>
      </c>
      <c r="E222" s="73" t="s">
        <v>1896</v>
      </c>
      <c r="J222" s="73" t="s">
        <v>257</v>
      </c>
      <c r="L222" s="73" t="s">
        <v>259</v>
      </c>
      <c r="M222" s="73" t="s">
        <v>260</v>
      </c>
      <c r="O222" s="73" t="s">
        <v>261</v>
      </c>
      <c r="P222" s="73" t="s">
        <v>262</v>
      </c>
      <c r="R222" s="73" t="s">
        <v>264</v>
      </c>
      <c r="T222" s="73" t="s">
        <v>17</v>
      </c>
      <c r="U222" s="73" t="s">
        <v>1897</v>
      </c>
      <c r="V222" s="73" t="s">
        <v>268</v>
      </c>
      <c r="W222" s="73" t="s">
        <v>269</v>
      </c>
      <c r="X222" s="73" t="s">
        <v>270</v>
      </c>
      <c r="Y222" s="73" t="s">
        <v>271</v>
      </c>
      <c r="AA222" s="73" t="s">
        <v>1898</v>
      </c>
      <c r="AB222" s="73" t="s">
        <v>1899</v>
      </c>
      <c r="AC222" s="73" t="s">
        <v>272</v>
      </c>
      <c r="AE222" s="73" t="s">
        <v>1900</v>
      </c>
      <c r="AF222" s="73" t="s">
        <v>1901</v>
      </c>
      <c r="AL222" s="73" t="s">
        <v>154</v>
      </c>
      <c r="AM222" s="73" t="s">
        <v>1902</v>
      </c>
      <c r="AN222" s="73">
        <v>7035050809</v>
      </c>
    </row>
    <row r="223" spans="1:40" x14ac:dyDescent="0.2">
      <c r="A223" s="73">
        <v>11428218047</v>
      </c>
      <c r="B223" s="73">
        <v>256666874</v>
      </c>
      <c r="C223" s="74">
        <v>43908.619027777779</v>
      </c>
      <c r="D223" s="74">
        <v>43908.622696759259</v>
      </c>
      <c r="E223" s="73" t="s">
        <v>1903</v>
      </c>
      <c r="J223" s="73" t="s">
        <v>257</v>
      </c>
      <c r="K223" s="73" t="s">
        <v>258</v>
      </c>
      <c r="L223" s="73" t="s">
        <v>259</v>
      </c>
      <c r="M223" s="73" t="s">
        <v>260</v>
      </c>
      <c r="N223" s="73" t="s">
        <v>29</v>
      </c>
      <c r="O223" s="73" t="s">
        <v>261</v>
      </c>
      <c r="P223" s="73" t="s">
        <v>262</v>
      </c>
      <c r="Q223" s="73" t="s">
        <v>263</v>
      </c>
      <c r="R223" s="73" t="s">
        <v>264</v>
      </c>
      <c r="S223" s="73" t="s">
        <v>1904</v>
      </c>
      <c r="T223" s="73" t="s">
        <v>18</v>
      </c>
      <c r="U223" s="73" t="s">
        <v>1905</v>
      </c>
      <c r="V223" s="73" t="s">
        <v>268</v>
      </c>
      <c r="W223" s="73" t="s">
        <v>269</v>
      </c>
      <c r="X223" s="73" t="s">
        <v>270</v>
      </c>
      <c r="Y223" s="73" t="s">
        <v>271</v>
      </c>
      <c r="AA223" s="73" t="s">
        <v>858</v>
      </c>
      <c r="AB223" s="73" t="s">
        <v>1906</v>
      </c>
      <c r="AC223" s="73" t="s">
        <v>1907</v>
      </c>
      <c r="AE223" s="73" t="s">
        <v>1908</v>
      </c>
      <c r="AF223" s="73" t="s">
        <v>1874</v>
      </c>
      <c r="AL223" s="73" t="s">
        <v>336</v>
      </c>
      <c r="AM223" s="73" t="s">
        <v>1909</v>
      </c>
      <c r="AN223" s="73">
        <v>8283270979</v>
      </c>
    </row>
    <row r="224" spans="1:40" x14ac:dyDescent="0.2">
      <c r="A224" s="73">
        <v>11428168391</v>
      </c>
      <c r="B224" s="73">
        <v>256666874</v>
      </c>
      <c r="C224" s="74">
        <v>43908.605474537035</v>
      </c>
      <c r="D224" s="74">
        <v>43908.609074074076</v>
      </c>
      <c r="E224" s="73" t="s">
        <v>1910</v>
      </c>
      <c r="J224" s="73" t="s">
        <v>257</v>
      </c>
      <c r="K224" s="73" t="s">
        <v>258</v>
      </c>
      <c r="L224" s="73" t="s">
        <v>259</v>
      </c>
      <c r="P224" s="73" t="s">
        <v>262</v>
      </c>
      <c r="Q224" s="73" t="s">
        <v>263</v>
      </c>
      <c r="R224" s="73" t="s">
        <v>264</v>
      </c>
      <c r="T224" s="73" t="s">
        <v>17</v>
      </c>
      <c r="U224" s="73" t="s">
        <v>1911</v>
      </c>
      <c r="V224" s="73" t="s">
        <v>268</v>
      </c>
      <c r="W224" s="73" t="s">
        <v>269</v>
      </c>
      <c r="X224" s="73" t="s">
        <v>270</v>
      </c>
      <c r="Y224" s="73" t="s">
        <v>271</v>
      </c>
      <c r="AA224" s="73" t="s">
        <v>1912</v>
      </c>
      <c r="AB224" s="73" t="s">
        <v>1913</v>
      </c>
      <c r="AE224" s="73" t="s">
        <v>1914</v>
      </c>
      <c r="AF224" s="73" t="s">
        <v>1915</v>
      </c>
      <c r="AL224" s="73" t="s">
        <v>382</v>
      </c>
      <c r="AM224" s="73" t="s">
        <v>1916</v>
      </c>
      <c r="AN224" s="73">
        <v>9193552090</v>
      </c>
    </row>
    <row r="225" spans="1:40" x14ac:dyDescent="0.2">
      <c r="A225" s="73">
        <v>11428157449</v>
      </c>
      <c r="B225" s="73">
        <v>256666874</v>
      </c>
      <c r="C225" s="74">
        <v>43908.596956018519</v>
      </c>
      <c r="D225" s="74">
        <v>43908.606168981481</v>
      </c>
      <c r="E225" s="73" t="s">
        <v>1917</v>
      </c>
      <c r="J225" s="73" t="s">
        <v>257</v>
      </c>
      <c r="K225" s="73" t="s">
        <v>258</v>
      </c>
      <c r="L225" s="73" t="s">
        <v>259</v>
      </c>
      <c r="O225" s="73" t="s">
        <v>261</v>
      </c>
      <c r="R225" s="73" t="s">
        <v>264</v>
      </c>
      <c r="S225" s="73" t="s">
        <v>1918</v>
      </c>
      <c r="T225" s="73" t="s">
        <v>17</v>
      </c>
      <c r="U225" s="73" t="s">
        <v>1919</v>
      </c>
      <c r="V225" s="73" t="s">
        <v>268</v>
      </c>
      <c r="W225" s="73" t="s">
        <v>269</v>
      </c>
      <c r="X225" s="73" t="s">
        <v>270</v>
      </c>
      <c r="Y225" s="73" t="s">
        <v>271</v>
      </c>
      <c r="AA225" s="73" t="s">
        <v>1920</v>
      </c>
      <c r="AB225" s="73" t="s">
        <v>1921</v>
      </c>
      <c r="AC225" s="73" t="s">
        <v>1922</v>
      </c>
      <c r="AE225" s="73" t="s">
        <v>1923</v>
      </c>
      <c r="AF225" s="73" t="s">
        <v>1924</v>
      </c>
      <c r="AL225" s="73" t="s">
        <v>154</v>
      </c>
      <c r="AM225" s="73" t="s">
        <v>1925</v>
      </c>
      <c r="AN225" s="73" t="s">
        <v>1926</v>
      </c>
    </row>
    <row r="226" spans="1:40" x14ac:dyDescent="0.2">
      <c r="A226" s="73">
        <v>11428090031</v>
      </c>
      <c r="B226" s="73">
        <v>256666874</v>
      </c>
      <c r="C226" s="74">
        <v>43908.584398148145</v>
      </c>
      <c r="D226" s="74">
        <v>43908.587719907409</v>
      </c>
      <c r="E226" s="73" t="s">
        <v>1927</v>
      </c>
      <c r="J226" s="73" t="s">
        <v>257</v>
      </c>
      <c r="K226" s="73" t="s">
        <v>258</v>
      </c>
      <c r="L226" s="73" t="s">
        <v>259</v>
      </c>
      <c r="O226" s="73" t="s">
        <v>261</v>
      </c>
      <c r="R226" s="73" t="s">
        <v>264</v>
      </c>
      <c r="T226" s="73" t="s">
        <v>17</v>
      </c>
      <c r="U226" s="73" t="s">
        <v>1928</v>
      </c>
      <c r="V226" s="73" t="s">
        <v>268</v>
      </c>
      <c r="W226" s="73" t="s">
        <v>269</v>
      </c>
      <c r="X226" s="73" t="s">
        <v>270</v>
      </c>
      <c r="Y226" s="73" t="s">
        <v>271</v>
      </c>
      <c r="AA226" s="73" t="s">
        <v>1929</v>
      </c>
      <c r="AB226" s="73" t="s">
        <v>1930</v>
      </c>
      <c r="AC226" s="73" t="s">
        <v>1931</v>
      </c>
      <c r="AL226" s="73" t="s">
        <v>1932</v>
      </c>
    </row>
    <row r="227" spans="1:40" x14ac:dyDescent="0.2">
      <c r="A227" s="73">
        <v>11427915996</v>
      </c>
      <c r="B227" s="73">
        <v>256666874</v>
      </c>
      <c r="C227" s="74">
        <v>43908.534907407404</v>
      </c>
      <c r="D227" s="74">
        <v>43908.543553240743</v>
      </c>
      <c r="E227" s="73" t="s">
        <v>1933</v>
      </c>
      <c r="J227" s="73" t="s">
        <v>257</v>
      </c>
      <c r="K227" s="73" t="s">
        <v>258</v>
      </c>
      <c r="L227" s="73" t="s">
        <v>259</v>
      </c>
      <c r="N227" s="73" t="s">
        <v>29</v>
      </c>
      <c r="R227" s="73" t="s">
        <v>264</v>
      </c>
      <c r="T227" s="73" t="s">
        <v>17</v>
      </c>
      <c r="U227" s="73" t="s">
        <v>1934</v>
      </c>
      <c r="V227" s="73" t="s">
        <v>268</v>
      </c>
      <c r="W227" s="73" t="s">
        <v>269</v>
      </c>
      <c r="X227" s="73" t="s">
        <v>270</v>
      </c>
      <c r="Y227" s="73" t="s">
        <v>271</v>
      </c>
      <c r="AA227" s="73" t="s">
        <v>1935</v>
      </c>
      <c r="AB227" s="73" t="s">
        <v>1936</v>
      </c>
      <c r="AC227" s="73" t="s">
        <v>1937</v>
      </c>
      <c r="AE227" s="73" t="s">
        <v>1938</v>
      </c>
      <c r="AF227" s="73" t="s">
        <v>1939</v>
      </c>
      <c r="AL227" s="73" t="s">
        <v>236</v>
      </c>
    </row>
    <row r="228" spans="1:40" x14ac:dyDescent="0.2">
      <c r="A228" s="73">
        <v>11427894453</v>
      </c>
      <c r="B228" s="73">
        <v>256666874</v>
      </c>
      <c r="C228" s="74">
        <v>43908.53087962963</v>
      </c>
      <c r="D228" s="74">
        <v>43908.538553240738</v>
      </c>
      <c r="E228" s="73" t="s">
        <v>1940</v>
      </c>
      <c r="J228" s="73" t="s">
        <v>257</v>
      </c>
      <c r="K228" s="73" t="s">
        <v>258</v>
      </c>
      <c r="M228" s="73" t="s">
        <v>260</v>
      </c>
      <c r="Q228" s="73" t="s">
        <v>263</v>
      </c>
      <c r="R228" s="73" t="s">
        <v>264</v>
      </c>
      <c r="S228" s="73" t="s">
        <v>1941</v>
      </c>
      <c r="T228" s="73" t="s">
        <v>17</v>
      </c>
      <c r="U228" s="73" t="s">
        <v>1942</v>
      </c>
      <c r="V228" s="73" t="s">
        <v>268</v>
      </c>
      <c r="W228" s="73" t="s">
        <v>269</v>
      </c>
      <c r="X228" s="73" t="s">
        <v>270</v>
      </c>
      <c r="AA228" s="73" t="s">
        <v>1943</v>
      </c>
      <c r="AB228" s="73" t="s">
        <v>1944</v>
      </c>
      <c r="AC228" s="73" t="s">
        <v>1945</v>
      </c>
      <c r="AE228" s="73" t="s">
        <v>1946</v>
      </c>
      <c r="AF228" s="73" t="s">
        <v>1947</v>
      </c>
      <c r="AL228" s="73" t="s">
        <v>382</v>
      </c>
      <c r="AM228" s="73" t="s">
        <v>1948</v>
      </c>
      <c r="AN228" s="73">
        <v>8284190533</v>
      </c>
    </row>
    <row r="229" spans="1:40" x14ac:dyDescent="0.2">
      <c r="A229" s="73">
        <v>11427837320</v>
      </c>
      <c r="B229" s="73">
        <v>256666874</v>
      </c>
      <c r="C229" s="74">
        <v>43908.521909722222</v>
      </c>
      <c r="D229" s="74">
        <v>43908.52547453704</v>
      </c>
      <c r="E229" s="73" t="s">
        <v>1949</v>
      </c>
      <c r="J229" s="73" t="s">
        <v>257</v>
      </c>
      <c r="K229" s="73" t="s">
        <v>258</v>
      </c>
      <c r="L229" s="73" t="s">
        <v>259</v>
      </c>
      <c r="M229" s="73" t="s">
        <v>260</v>
      </c>
      <c r="O229" s="73" t="s">
        <v>261</v>
      </c>
      <c r="R229" s="73" t="s">
        <v>264</v>
      </c>
      <c r="T229" s="73" t="s">
        <v>17</v>
      </c>
      <c r="U229" s="73" t="s">
        <v>1950</v>
      </c>
      <c r="V229" s="73" t="s">
        <v>268</v>
      </c>
      <c r="W229" s="73" t="s">
        <v>269</v>
      </c>
      <c r="X229" s="73" t="s">
        <v>270</v>
      </c>
      <c r="Y229" s="73" t="s">
        <v>271</v>
      </c>
      <c r="AA229" s="73" t="s">
        <v>1951</v>
      </c>
      <c r="AB229" s="73" t="s">
        <v>1952</v>
      </c>
      <c r="AL229" s="73" t="s">
        <v>153</v>
      </c>
    </row>
    <row r="230" spans="1:40" x14ac:dyDescent="0.2">
      <c r="A230" s="73">
        <v>11427833367</v>
      </c>
      <c r="B230" s="73">
        <v>256666874</v>
      </c>
      <c r="C230" s="74">
        <v>43908.515902777777</v>
      </c>
      <c r="D230" s="74">
        <v>43908.524560185186</v>
      </c>
      <c r="E230" s="73" t="s">
        <v>1953</v>
      </c>
      <c r="R230" s="73" t="s">
        <v>264</v>
      </c>
      <c r="T230" s="73" t="s">
        <v>17</v>
      </c>
      <c r="U230" s="73" t="s">
        <v>1954</v>
      </c>
      <c r="V230" s="73" t="s">
        <v>268</v>
      </c>
      <c r="W230" s="73" t="s">
        <v>269</v>
      </c>
      <c r="X230" s="73" t="s">
        <v>270</v>
      </c>
    </row>
    <row r="231" spans="1:40" x14ac:dyDescent="0.2">
      <c r="A231" s="73">
        <v>11427827136</v>
      </c>
      <c r="B231" s="73">
        <v>256666874</v>
      </c>
      <c r="C231" s="74">
        <v>43908.509942129633</v>
      </c>
      <c r="D231" s="74">
        <v>43908.523043981484</v>
      </c>
      <c r="E231" s="73" t="s">
        <v>1955</v>
      </c>
      <c r="J231" s="73" t="s">
        <v>257</v>
      </c>
      <c r="L231" s="73" t="s">
        <v>259</v>
      </c>
      <c r="M231" s="73" t="s">
        <v>260</v>
      </c>
      <c r="N231" s="73" t="s">
        <v>29</v>
      </c>
      <c r="O231" s="73" t="s">
        <v>261</v>
      </c>
      <c r="Q231" s="73" t="s">
        <v>263</v>
      </c>
      <c r="R231" s="73" t="s">
        <v>264</v>
      </c>
      <c r="T231" s="73" t="s">
        <v>17</v>
      </c>
      <c r="U231" s="73" t="s">
        <v>1956</v>
      </c>
      <c r="V231" s="73" t="s">
        <v>268</v>
      </c>
      <c r="W231" s="73" t="s">
        <v>269</v>
      </c>
      <c r="X231" s="73" t="s">
        <v>270</v>
      </c>
      <c r="Y231" s="73" t="s">
        <v>271</v>
      </c>
      <c r="AA231" s="73" t="s">
        <v>1957</v>
      </c>
      <c r="AB231" s="73" t="s">
        <v>1958</v>
      </c>
      <c r="AC231" s="73" t="s">
        <v>1959</v>
      </c>
      <c r="AE231" s="73" t="s">
        <v>1960</v>
      </c>
      <c r="AF231" s="73" t="s">
        <v>1961</v>
      </c>
      <c r="AL231" s="73" t="s">
        <v>149</v>
      </c>
      <c r="AM231" s="73" t="s">
        <v>1962</v>
      </c>
      <c r="AN231" s="73" t="s">
        <v>1963</v>
      </c>
    </row>
    <row r="232" spans="1:40" x14ac:dyDescent="0.2">
      <c r="A232" s="73">
        <v>11427825263</v>
      </c>
      <c r="B232" s="73">
        <v>256666874</v>
      </c>
      <c r="C232" s="74">
        <v>43908.518865740742</v>
      </c>
      <c r="D232" s="74">
        <v>43908.522604166668</v>
      </c>
      <c r="E232" s="73" t="s">
        <v>1964</v>
      </c>
      <c r="J232" s="73" t="s">
        <v>257</v>
      </c>
      <c r="L232" s="73" t="s">
        <v>259</v>
      </c>
      <c r="M232" s="73" t="s">
        <v>260</v>
      </c>
      <c r="O232" s="73" t="s">
        <v>261</v>
      </c>
      <c r="R232" s="73" t="s">
        <v>264</v>
      </c>
      <c r="T232" s="73" t="s">
        <v>17</v>
      </c>
      <c r="U232" s="73" t="s">
        <v>1965</v>
      </c>
      <c r="V232" s="73" t="s">
        <v>268</v>
      </c>
      <c r="W232" s="73" t="s">
        <v>269</v>
      </c>
      <c r="X232" s="73" t="s">
        <v>270</v>
      </c>
      <c r="Y232" s="73" t="s">
        <v>271</v>
      </c>
      <c r="AA232" s="73" t="s">
        <v>1966</v>
      </c>
      <c r="AB232" s="73" t="s">
        <v>1967</v>
      </c>
      <c r="AC232" s="73" t="s">
        <v>1968</v>
      </c>
      <c r="AE232" s="73" t="s">
        <v>1969</v>
      </c>
      <c r="AF232" s="73" t="s">
        <v>1970</v>
      </c>
      <c r="AL232" s="73" t="s">
        <v>156</v>
      </c>
      <c r="AM232" s="73" t="s">
        <v>1971</v>
      </c>
      <c r="AN232" s="73">
        <v>9192314687</v>
      </c>
    </row>
    <row r="233" spans="1:40" x14ac:dyDescent="0.2">
      <c r="A233" s="73">
        <v>11427814418</v>
      </c>
      <c r="B233" s="73">
        <v>256666874</v>
      </c>
      <c r="C233" s="74">
        <v>43908.514537037037</v>
      </c>
      <c r="D233" s="74">
        <v>43908.519965277781</v>
      </c>
      <c r="E233" s="73" t="s">
        <v>1972</v>
      </c>
      <c r="J233" s="73" t="s">
        <v>257</v>
      </c>
      <c r="K233" s="73" t="s">
        <v>258</v>
      </c>
      <c r="L233" s="73" t="s">
        <v>259</v>
      </c>
      <c r="M233" s="73" t="s">
        <v>260</v>
      </c>
      <c r="N233" s="73" t="s">
        <v>29</v>
      </c>
      <c r="O233" s="73" t="s">
        <v>261</v>
      </c>
      <c r="Q233" s="73" t="s">
        <v>263</v>
      </c>
      <c r="R233" s="73" t="s">
        <v>264</v>
      </c>
      <c r="T233" s="73" t="s">
        <v>17</v>
      </c>
      <c r="U233" s="73" t="s">
        <v>1973</v>
      </c>
      <c r="V233" s="73" t="s">
        <v>268</v>
      </c>
      <c r="W233" s="73" t="s">
        <v>269</v>
      </c>
      <c r="X233" s="73" t="s">
        <v>270</v>
      </c>
      <c r="Y233" s="73" t="s">
        <v>271</v>
      </c>
      <c r="AA233" s="73" t="s">
        <v>1974</v>
      </c>
      <c r="AB233" s="73" t="s">
        <v>1975</v>
      </c>
      <c r="AC233" s="73" t="s">
        <v>1976</v>
      </c>
      <c r="AE233" s="73" t="s">
        <v>1977</v>
      </c>
      <c r="AF233" s="73" t="s">
        <v>1978</v>
      </c>
      <c r="AL233" s="73" t="s">
        <v>382</v>
      </c>
      <c r="AM233" s="73" t="s">
        <v>1979</v>
      </c>
      <c r="AN233" s="73">
        <v>9197421448</v>
      </c>
    </row>
    <row r="234" spans="1:40" x14ac:dyDescent="0.2">
      <c r="A234" s="73">
        <v>11427767295</v>
      </c>
      <c r="B234" s="73">
        <v>256666874</v>
      </c>
      <c r="C234" s="74">
        <v>43908.499178240738</v>
      </c>
      <c r="D234" s="74">
        <v>43908.508101851854</v>
      </c>
      <c r="E234" s="73" t="s">
        <v>1980</v>
      </c>
      <c r="J234" s="73" t="s">
        <v>257</v>
      </c>
      <c r="L234" s="73" t="s">
        <v>259</v>
      </c>
      <c r="N234" s="73" t="s">
        <v>29</v>
      </c>
      <c r="O234" s="73" t="s">
        <v>261</v>
      </c>
      <c r="P234" s="73" t="s">
        <v>262</v>
      </c>
      <c r="R234" s="73" t="s">
        <v>264</v>
      </c>
      <c r="T234" s="73" t="s">
        <v>17</v>
      </c>
      <c r="U234" s="73" t="s">
        <v>1981</v>
      </c>
      <c r="V234" s="73" t="s">
        <v>268</v>
      </c>
      <c r="W234" s="73" t="s">
        <v>269</v>
      </c>
      <c r="X234" s="73" t="s">
        <v>270</v>
      </c>
      <c r="Y234" s="73" t="s">
        <v>271</v>
      </c>
      <c r="AA234" s="73" t="s">
        <v>1982</v>
      </c>
      <c r="AB234" s="73" t="s">
        <v>1983</v>
      </c>
      <c r="AC234" s="73" t="s">
        <v>1984</v>
      </c>
      <c r="AE234" s="73" t="s">
        <v>1985</v>
      </c>
      <c r="AF234" s="73" t="s">
        <v>1986</v>
      </c>
      <c r="AL234" s="73" t="s">
        <v>229</v>
      </c>
      <c r="AM234" s="73" t="s">
        <v>1987</v>
      </c>
      <c r="AN234" s="73" t="s">
        <v>1988</v>
      </c>
    </row>
    <row r="235" spans="1:40" x14ac:dyDescent="0.2">
      <c r="A235" s="73">
        <v>11427697329</v>
      </c>
      <c r="B235" s="73">
        <v>256666874</v>
      </c>
      <c r="C235" s="74">
        <v>43908.490069444444</v>
      </c>
      <c r="D235" s="74">
        <v>43908.491412037038</v>
      </c>
      <c r="E235" s="73" t="s">
        <v>1989</v>
      </c>
      <c r="J235" s="73" t="s">
        <v>257</v>
      </c>
      <c r="K235" s="73" t="s">
        <v>258</v>
      </c>
      <c r="M235" s="73" t="s">
        <v>260</v>
      </c>
      <c r="N235" s="73" t="s">
        <v>29</v>
      </c>
      <c r="O235" s="73" t="s">
        <v>261</v>
      </c>
      <c r="P235" s="73" t="s">
        <v>262</v>
      </c>
      <c r="Q235" s="73" t="s">
        <v>263</v>
      </c>
      <c r="R235" s="73" t="s">
        <v>264</v>
      </c>
      <c r="T235" s="73" t="s">
        <v>17</v>
      </c>
      <c r="U235" s="73" t="s">
        <v>1990</v>
      </c>
      <c r="V235" s="73" t="s">
        <v>268</v>
      </c>
      <c r="W235" s="73" t="s">
        <v>269</v>
      </c>
      <c r="X235" s="73" t="s">
        <v>270</v>
      </c>
      <c r="Y235" s="73" t="s">
        <v>271</v>
      </c>
      <c r="AB235" s="73" t="s">
        <v>1991</v>
      </c>
      <c r="AE235" s="73" t="s">
        <v>1992</v>
      </c>
      <c r="AF235" s="73" t="s">
        <v>1993</v>
      </c>
      <c r="AL235" s="73" t="s">
        <v>382</v>
      </c>
      <c r="AM235" s="73" t="s">
        <v>1994</v>
      </c>
      <c r="AN235" s="73">
        <v>9197774931</v>
      </c>
    </row>
    <row r="236" spans="1:40" x14ac:dyDescent="0.2">
      <c r="A236" s="73">
        <v>11427649431</v>
      </c>
      <c r="B236" s="73">
        <v>256666874</v>
      </c>
      <c r="C236" s="74">
        <v>43908.467824074076</v>
      </c>
      <c r="D236" s="74">
        <v>43908.480150462965</v>
      </c>
      <c r="E236" s="73" t="s">
        <v>1995</v>
      </c>
      <c r="J236" s="73" t="s">
        <v>257</v>
      </c>
      <c r="K236" s="73" t="s">
        <v>258</v>
      </c>
      <c r="L236" s="73" t="s">
        <v>259</v>
      </c>
      <c r="M236" s="73" t="s">
        <v>260</v>
      </c>
      <c r="N236" s="73" t="s">
        <v>29</v>
      </c>
      <c r="O236" s="73" t="s">
        <v>261</v>
      </c>
      <c r="R236" s="73" t="s">
        <v>264</v>
      </c>
      <c r="T236" s="73" t="s">
        <v>17</v>
      </c>
      <c r="U236" s="73" t="s">
        <v>1996</v>
      </c>
      <c r="V236" s="73" t="s">
        <v>268</v>
      </c>
      <c r="W236" s="73" t="s">
        <v>269</v>
      </c>
      <c r="X236" s="73" t="s">
        <v>270</v>
      </c>
      <c r="Y236" s="73" t="s">
        <v>271</v>
      </c>
      <c r="AA236" s="73" t="s">
        <v>1997</v>
      </c>
      <c r="AB236" s="73" t="s">
        <v>1998</v>
      </c>
      <c r="AC236" s="73" t="s">
        <v>1999</v>
      </c>
      <c r="AE236" s="73" t="s">
        <v>2000</v>
      </c>
      <c r="AF236" s="73" t="s">
        <v>2001</v>
      </c>
      <c r="AL236" s="73" t="s">
        <v>226</v>
      </c>
      <c r="AM236" s="73" t="s">
        <v>2002</v>
      </c>
      <c r="AN236" s="73" t="s">
        <v>2003</v>
      </c>
    </row>
    <row r="237" spans="1:40" x14ac:dyDescent="0.2">
      <c r="A237" s="73">
        <v>11427639077</v>
      </c>
      <c r="B237" s="73">
        <v>256666874</v>
      </c>
      <c r="C237" s="74">
        <v>43908.472511574073</v>
      </c>
      <c r="D237" s="74">
        <v>43908.477743055555</v>
      </c>
      <c r="E237" s="73" t="s">
        <v>2004</v>
      </c>
      <c r="J237" s="73" t="s">
        <v>257</v>
      </c>
      <c r="L237" s="73" t="s">
        <v>259</v>
      </c>
      <c r="M237" s="73" t="s">
        <v>260</v>
      </c>
      <c r="N237" s="73" t="s">
        <v>29</v>
      </c>
      <c r="O237" s="73" t="s">
        <v>261</v>
      </c>
      <c r="R237" s="73" t="s">
        <v>264</v>
      </c>
      <c r="T237" s="73" t="s">
        <v>17</v>
      </c>
      <c r="U237" s="73" t="s">
        <v>2005</v>
      </c>
      <c r="V237" s="73" t="s">
        <v>268</v>
      </c>
      <c r="W237" s="73" t="s">
        <v>269</v>
      </c>
      <c r="X237" s="73" t="s">
        <v>270</v>
      </c>
      <c r="Y237" s="73" t="s">
        <v>271</v>
      </c>
      <c r="AA237" s="73" t="s">
        <v>2006</v>
      </c>
      <c r="AB237" s="73" t="s">
        <v>2007</v>
      </c>
      <c r="AE237" s="73" t="s">
        <v>2008</v>
      </c>
      <c r="AF237" s="73" t="s">
        <v>2009</v>
      </c>
      <c r="AL237" s="73" t="s">
        <v>152</v>
      </c>
      <c r="AM237" s="73" t="s">
        <v>2010</v>
      </c>
      <c r="AN237" s="73" t="s">
        <v>2011</v>
      </c>
    </row>
    <row r="238" spans="1:40" x14ac:dyDescent="0.2">
      <c r="A238" s="73">
        <v>11427611612</v>
      </c>
      <c r="B238" s="73">
        <v>256666874</v>
      </c>
      <c r="C238" s="74">
        <v>43908.467175925929</v>
      </c>
      <c r="D238" s="74">
        <v>43908.471608796295</v>
      </c>
      <c r="E238" s="73" t="s">
        <v>2012</v>
      </c>
      <c r="J238" s="73" t="s">
        <v>257</v>
      </c>
      <c r="L238" s="73" t="s">
        <v>259</v>
      </c>
      <c r="M238" s="73" t="s">
        <v>260</v>
      </c>
      <c r="N238" s="73" t="s">
        <v>29</v>
      </c>
      <c r="O238" s="73" t="s">
        <v>261</v>
      </c>
      <c r="Q238" s="73" t="s">
        <v>263</v>
      </c>
      <c r="R238" s="73" t="s">
        <v>264</v>
      </c>
      <c r="T238" s="73" t="s">
        <v>17</v>
      </c>
      <c r="U238" s="73" t="s">
        <v>2013</v>
      </c>
      <c r="V238" s="73" t="s">
        <v>268</v>
      </c>
      <c r="W238" s="73" t="s">
        <v>269</v>
      </c>
      <c r="X238" s="73" t="s">
        <v>270</v>
      </c>
      <c r="Y238" s="73" t="s">
        <v>271</v>
      </c>
      <c r="AA238" s="73" t="s">
        <v>2014</v>
      </c>
      <c r="AB238" s="73" t="s">
        <v>2015</v>
      </c>
      <c r="AC238" s="73" t="s">
        <v>2016</v>
      </c>
      <c r="AE238" s="73" t="s">
        <v>2017</v>
      </c>
      <c r="AF238" s="73" t="s">
        <v>2018</v>
      </c>
      <c r="AL238" s="73" t="s">
        <v>153</v>
      </c>
      <c r="AM238" s="73" t="s">
        <v>2019</v>
      </c>
      <c r="AN238" s="73" t="s">
        <v>2020</v>
      </c>
    </row>
    <row r="239" spans="1:40" x14ac:dyDescent="0.2">
      <c r="A239" s="73">
        <v>11427574388</v>
      </c>
      <c r="B239" s="73">
        <v>256666874</v>
      </c>
      <c r="C239" s="74">
        <v>43908.452962962961</v>
      </c>
      <c r="D239" s="74">
        <v>43908.463599537034</v>
      </c>
      <c r="E239" s="73" t="s">
        <v>2021</v>
      </c>
      <c r="J239" s="73" t="s">
        <v>257</v>
      </c>
      <c r="K239" s="73" t="s">
        <v>258</v>
      </c>
      <c r="L239" s="73" t="s">
        <v>259</v>
      </c>
      <c r="N239" s="73" t="s">
        <v>29</v>
      </c>
      <c r="O239" s="73" t="s">
        <v>261</v>
      </c>
      <c r="P239" s="73" t="s">
        <v>262</v>
      </c>
      <c r="R239" s="73" t="s">
        <v>264</v>
      </c>
      <c r="T239" s="73" t="s">
        <v>17</v>
      </c>
      <c r="U239" s="73" t="s">
        <v>2022</v>
      </c>
      <c r="V239" s="73" t="s">
        <v>268</v>
      </c>
      <c r="W239" s="73" t="s">
        <v>269</v>
      </c>
      <c r="X239" s="73" t="s">
        <v>270</v>
      </c>
      <c r="Y239" s="73" t="s">
        <v>271</v>
      </c>
      <c r="AA239" s="73" t="s">
        <v>2023</v>
      </c>
      <c r="AB239" s="73" t="s">
        <v>2024</v>
      </c>
      <c r="AC239" s="73" t="s">
        <v>2025</v>
      </c>
      <c r="AE239" s="73" t="s">
        <v>2026</v>
      </c>
      <c r="AF239" s="73" t="s">
        <v>2027</v>
      </c>
      <c r="AL239" s="73" t="s">
        <v>196</v>
      </c>
      <c r="AM239" s="73" t="s">
        <v>2028</v>
      </c>
      <c r="AN239" s="73" t="s">
        <v>2029</v>
      </c>
    </row>
    <row r="240" spans="1:40" x14ac:dyDescent="0.2">
      <c r="A240" s="73">
        <v>11427547156</v>
      </c>
      <c r="B240" s="73">
        <v>256666874</v>
      </c>
      <c r="C240" s="74">
        <v>43908.447870370372</v>
      </c>
      <c r="D240" s="74">
        <v>43908.457141203704</v>
      </c>
      <c r="E240" s="73" t="s">
        <v>2030</v>
      </c>
      <c r="J240" s="73" t="s">
        <v>257</v>
      </c>
      <c r="L240" s="73" t="s">
        <v>259</v>
      </c>
      <c r="M240" s="73" t="s">
        <v>260</v>
      </c>
      <c r="O240" s="73" t="s">
        <v>261</v>
      </c>
      <c r="P240" s="73" t="s">
        <v>262</v>
      </c>
      <c r="Q240" s="73" t="s">
        <v>263</v>
      </c>
      <c r="R240" s="73" t="s">
        <v>264</v>
      </c>
      <c r="S240" s="73" t="s">
        <v>2031</v>
      </c>
      <c r="T240" s="73" t="s">
        <v>17</v>
      </c>
      <c r="U240" s="73" t="s">
        <v>2032</v>
      </c>
      <c r="V240" s="73" t="s">
        <v>268</v>
      </c>
      <c r="W240" s="73" t="s">
        <v>269</v>
      </c>
      <c r="X240" s="73" t="s">
        <v>270</v>
      </c>
      <c r="Y240" s="73" t="s">
        <v>271</v>
      </c>
      <c r="AA240" s="73" t="s">
        <v>2033</v>
      </c>
      <c r="AE240" s="73" t="s">
        <v>2034</v>
      </c>
      <c r="AF240" s="73" t="s">
        <v>2035</v>
      </c>
      <c r="AL240" s="73" t="s">
        <v>2036</v>
      </c>
      <c r="AM240" s="73" t="s">
        <v>2037</v>
      </c>
      <c r="AN240" s="73">
        <v>9106411057</v>
      </c>
    </row>
    <row r="241" spans="1:40" x14ac:dyDescent="0.2">
      <c r="A241" s="73">
        <v>11427543097</v>
      </c>
      <c r="B241" s="73">
        <v>256666874</v>
      </c>
      <c r="C241" s="74">
        <v>43908.4528125</v>
      </c>
      <c r="D241" s="74">
        <v>43908.456111111111</v>
      </c>
      <c r="E241" s="73" t="s">
        <v>2038</v>
      </c>
      <c r="J241" s="73" t="s">
        <v>257</v>
      </c>
      <c r="L241" s="73" t="s">
        <v>259</v>
      </c>
      <c r="O241" s="73" t="s">
        <v>261</v>
      </c>
      <c r="R241" s="73" t="s">
        <v>264</v>
      </c>
      <c r="S241" s="73" t="s">
        <v>2039</v>
      </c>
      <c r="T241" s="73" t="s">
        <v>17</v>
      </c>
      <c r="U241" s="73" t="s">
        <v>2040</v>
      </c>
      <c r="V241" s="73" t="s">
        <v>268</v>
      </c>
      <c r="W241" s="73" t="s">
        <v>269</v>
      </c>
      <c r="X241" s="73" t="s">
        <v>270</v>
      </c>
      <c r="AA241" s="73" t="s">
        <v>748</v>
      </c>
      <c r="AB241" s="73" t="s">
        <v>2041</v>
      </c>
      <c r="AC241" s="73" t="s">
        <v>2042</v>
      </c>
    </row>
    <row r="242" spans="1:40" x14ac:dyDescent="0.2">
      <c r="A242" s="73">
        <v>11427510584</v>
      </c>
      <c r="B242" s="73">
        <v>256666874</v>
      </c>
      <c r="C242" s="74">
        <v>43908.409733796296</v>
      </c>
      <c r="D242" s="74">
        <v>43908.448101851849</v>
      </c>
      <c r="E242" s="73" t="s">
        <v>2043</v>
      </c>
      <c r="J242" s="73" t="s">
        <v>257</v>
      </c>
      <c r="K242" s="73" t="s">
        <v>258</v>
      </c>
      <c r="L242" s="73" t="s">
        <v>259</v>
      </c>
      <c r="O242" s="73" t="s">
        <v>261</v>
      </c>
      <c r="P242" s="73" t="s">
        <v>262</v>
      </c>
      <c r="Q242" s="73" t="s">
        <v>263</v>
      </c>
      <c r="R242" s="73" t="s">
        <v>264</v>
      </c>
      <c r="T242" s="73" t="s">
        <v>17</v>
      </c>
      <c r="U242" s="73" t="s">
        <v>2044</v>
      </c>
      <c r="V242" s="73" t="s">
        <v>268</v>
      </c>
      <c r="W242" s="73" t="s">
        <v>269</v>
      </c>
      <c r="X242" s="73" t="s">
        <v>270</v>
      </c>
      <c r="Y242" s="73" t="s">
        <v>271</v>
      </c>
      <c r="AA242" s="73" t="s">
        <v>2045</v>
      </c>
      <c r="AB242" s="73" t="s">
        <v>2046</v>
      </c>
      <c r="AE242" s="73" t="s">
        <v>2047</v>
      </c>
      <c r="AF242" s="73" t="s">
        <v>2048</v>
      </c>
      <c r="AL242" s="73" t="s">
        <v>2049</v>
      </c>
      <c r="AM242" s="73" t="s">
        <v>2050</v>
      </c>
      <c r="AN242" s="73" t="s">
        <v>2051</v>
      </c>
    </row>
    <row r="243" spans="1:40" x14ac:dyDescent="0.2">
      <c r="A243" s="73">
        <v>11427481161</v>
      </c>
      <c r="B243" s="73">
        <v>256666874</v>
      </c>
      <c r="C243" s="74">
        <v>43908.434224537035</v>
      </c>
      <c r="D243" s="74">
        <v>43908.440532407411</v>
      </c>
      <c r="E243" s="73" t="s">
        <v>2052</v>
      </c>
      <c r="K243" s="73" t="s">
        <v>258</v>
      </c>
      <c r="R243" s="73" t="s">
        <v>264</v>
      </c>
      <c r="T243" s="73" t="s">
        <v>17</v>
      </c>
      <c r="U243" s="73" t="s">
        <v>2053</v>
      </c>
      <c r="V243" s="73" t="s">
        <v>268</v>
      </c>
      <c r="W243" s="73" t="s">
        <v>269</v>
      </c>
      <c r="X243" s="73" t="s">
        <v>270</v>
      </c>
      <c r="Y243" s="73" t="s">
        <v>271</v>
      </c>
      <c r="AA243" s="73" t="s">
        <v>2054</v>
      </c>
      <c r="AB243" s="73" t="s">
        <v>2055</v>
      </c>
      <c r="AF243" s="73" t="s">
        <v>2056</v>
      </c>
      <c r="AL243" s="73" t="s">
        <v>156</v>
      </c>
    </row>
    <row r="244" spans="1:40" x14ac:dyDescent="0.2">
      <c r="A244" s="73">
        <v>11427478663</v>
      </c>
      <c r="B244" s="73">
        <v>256666874</v>
      </c>
      <c r="C244" s="74">
        <v>43908.4221875</v>
      </c>
      <c r="D244" s="74">
        <v>43908.43986111111</v>
      </c>
      <c r="E244" s="73" t="s">
        <v>2057</v>
      </c>
      <c r="J244" s="73" t="s">
        <v>257</v>
      </c>
      <c r="K244" s="73" t="s">
        <v>258</v>
      </c>
      <c r="L244" s="73" t="s">
        <v>259</v>
      </c>
      <c r="M244" s="73" t="s">
        <v>260</v>
      </c>
      <c r="N244" s="73" t="s">
        <v>29</v>
      </c>
      <c r="O244" s="73" t="s">
        <v>261</v>
      </c>
      <c r="P244" s="73" t="s">
        <v>262</v>
      </c>
      <c r="Q244" s="73" t="s">
        <v>263</v>
      </c>
      <c r="R244" s="73" t="s">
        <v>264</v>
      </c>
      <c r="T244" s="73" t="s">
        <v>18</v>
      </c>
      <c r="U244" s="73" t="s">
        <v>2058</v>
      </c>
      <c r="V244" s="73" t="s">
        <v>268</v>
      </c>
      <c r="W244" s="73" t="s">
        <v>269</v>
      </c>
      <c r="X244" s="73" t="s">
        <v>270</v>
      </c>
      <c r="Y244" s="73" t="s">
        <v>271</v>
      </c>
      <c r="AA244" s="73" t="s">
        <v>2059</v>
      </c>
      <c r="AB244" s="73" t="s">
        <v>2060</v>
      </c>
      <c r="AC244" s="73" t="s">
        <v>405</v>
      </c>
      <c r="AE244" s="73" t="s">
        <v>2061</v>
      </c>
      <c r="AF244" s="73" t="s">
        <v>2062</v>
      </c>
      <c r="AL244" s="73" t="s">
        <v>382</v>
      </c>
      <c r="AM244" s="73" t="s">
        <v>2063</v>
      </c>
      <c r="AN244" s="73">
        <v>8286528538</v>
      </c>
    </row>
    <row r="245" spans="1:40" x14ac:dyDescent="0.2">
      <c r="A245" s="73">
        <v>11427473827</v>
      </c>
      <c r="B245" s="73">
        <v>256666874</v>
      </c>
      <c r="C245" s="74">
        <v>43908.431261574071</v>
      </c>
      <c r="D245" s="74">
        <v>43908.438599537039</v>
      </c>
      <c r="E245" s="73" t="s">
        <v>2064</v>
      </c>
      <c r="S245" s="73" t="s">
        <v>2065</v>
      </c>
      <c r="T245" s="73" t="s">
        <v>19</v>
      </c>
      <c r="U245" s="73" t="s">
        <v>2066</v>
      </c>
      <c r="V245" s="73" t="s">
        <v>268</v>
      </c>
      <c r="W245" s="73" t="s">
        <v>269</v>
      </c>
      <c r="X245" s="73" t="s">
        <v>270</v>
      </c>
      <c r="AA245" s="73" t="s">
        <v>2067</v>
      </c>
      <c r="AB245" s="73" t="s">
        <v>2068</v>
      </c>
      <c r="AC245" s="73" t="s">
        <v>2069</v>
      </c>
      <c r="AE245" s="73" t="s">
        <v>2070</v>
      </c>
      <c r="AF245" s="73" t="s">
        <v>2071</v>
      </c>
      <c r="AL245" s="73" t="s">
        <v>149</v>
      </c>
      <c r="AM245" s="73" t="s">
        <v>2072</v>
      </c>
      <c r="AN245" s="73" t="s">
        <v>2073</v>
      </c>
    </row>
    <row r="246" spans="1:40" x14ac:dyDescent="0.2">
      <c r="A246" s="73">
        <v>11427465216</v>
      </c>
      <c r="B246" s="73">
        <v>256666874</v>
      </c>
      <c r="C246" s="74">
        <v>43908.422349537039</v>
      </c>
      <c r="D246" s="74">
        <v>43908.436284722222</v>
      </c>
      <c r="E246" s="73" t="s">
        <v>2074</v>
      </c>
      <c r="J246" s="73" t="s">
        <v>257</v>
      </c>
      <c r="K246" s="73" t="s">
        <v>258</v>
      </c>
      <c r="L246" s="73" t="s">
        <v>259</v>
      </c>
      <c r="M246" s="73" t="s">
        <v>260</v>
      </c>
      <c r="O246" s="73" t="s">
        <v>261</v>
      </c>
      <c r="P246" s="73" t="s">
        <v>262</v>
      </c>
      <c r="R246" s="73" t="s">
        <v>264</v>
      </c>
      <c r="T246" s="73" t="s">
        <v>18</v>
      </c>
      <c r="U246" s="73" t="s">
        <v>2075</v>
      </c>
      <c r="V246" s="73" t="s">
        <v>268</v>
      </c>
      <c r="W246" s="73" t="s">
        <v>269</v>
      </c>
      <c r="X246" s="73" t="s">
        <v>270</v>
      </c>
      <c r="Y246" s="73" t="s">
        <v>271</v>
      </c>
      <c r="AA246" s="73" t="s">
        <v>2076</v>
      </c>
      <c r="AB246" s="73" t="s">
        <v>2077</v>
      </c>
    </row>
    <row r="247" spans="1:40" x14ac:dyDescent="0.2">
      <c r="A247" s="73">
        <v>11427414587</v>
      </c>
      <c r="B247" s="73">
        <v>256666874</v>
      </c>
      <c r="C247" s="74">
        <v>43908.420266203706</v>
      </c>
      <c r="D247" s="74">
        <v>43908.422858796293</v>
      </c>
      <c r="E247" s="73" t="s">
        <v>2078</v>
      </c>
      <c r="J247" s="73" t="s">
        <v>257</v>
      </c>
      <c r="K247" s="73" t="s">
        <v>258</v>
      </c>
      <c r="L247" s="73" t="s">
        <v>259</v>
      </c>
      <c r="M247" s="73" t="s">
        <v>260</v>
      </c>
      <c r="N247" s="73" t="s">
        <v>29</v>
      </c>
      <c r="O247" s="73" t="s">
        <v>261</v>
      </c>
      <c r="P247" s="73" t="s">
        <v>262</v>
      </c>
      <c r="Q247" s="73" t="s">
        <v>263</v>
      </c>
      <c r="R247" s="73" t="s">
        <v>264</v>
      </c>
      <c r="T247" s="73" t="s">
        <v>17</v>
      </c>
      <c r="U247" s="73" t="s">
        <v>2079</v>
      </c>
      <c r="V247" s="73" t="s">
        <v>268</v>
      </c>
      <c r="W247" s="73" t="s">
        <v>269</v>
      </c>
      <c r="X247" s="73" t="s">
        <v>270</v>
      </c>
      <c r="Y247" s="73" t="s">
        <v>271</v>
      </c>
      <c r="AA247" s="73" t="s">
        <v>2080</v>
      </c>
      <c r="AB247" s="73" t="s">
        <v>2081</v>
      </c>
      <c r="AC247" s="73" t="s">
        <v>2082</v>
      </c>
      <c r="AE247" s="73" t="s">
        <v>2083</v>
      </c>
      <c r="AF247" s="73" t="s">
        <v>2084</v>
      </c>
      <c r="AL247" s="73" t="s">
        <v>156</v>
      </c>
      <c r="AM247" s="73" t="s">
        <v>2085</v>
      </c>
      <c r="AN247" s="73">
        <v>3154895362</v>
      </c>
    </row>
    <row r="248" spans="1:40" x14ac:dyDescent="0.2">
      <c r="A248" s="73">
        <v>11427361204</v>
      </c>
      <c r="B248" s="73">
        <v>256666874</v>
      </c>
      <c r="C248" s="74">
        <v>43908.395949074074</v>
      </c>
      <c r="D248" s="74">
        <v>43908.407951388886</v>
      </c>
      <c r="E248" s="73" t="s">
        <v>2086</v>
      </c>
      <c r="J248" s="73" t="s">
        <v>257</v>
      </c>
      <c r="K248" s="73" t="s">
        <v>258</v>
      </c>
      <c r="L248" s="73" t="s">
        <v>259</v>
      </c>
      <c r="M248" s="73" t="s">
        <v>260</v>
      </c>
      <c r="O248" s="73" t="s">
        <v>261</v>
      </c>
      <c r="P248" s="73" t="s">
        <v>262</v>
      </c>
      <c r="R248" s="73" t="s">
        <v>264</v>
      </c>
      <c r="T248" s="73" t="s">
        <v>17</v>
      </c>
      <c r="V248" s="73" t="s">
        <v>268</v>
      </c>
      <c r="W248" s="73" t="s">
        <v>269</v>
      </c>
      <c r="X248" s="73" t="s">
        <v>270</v>
      </c>
      <c r="Y248" s="73" t="s">
        <v>271</v>
      </c>
    </row>
    <row r="249" spans="1:40" x14ac:dyDescent="0.2">
      <c r="A249" s="73">
        <v>11427311199</v>
      </c>
      <c r="B249" s="73">
        <v>256666874</v>
      </c>
      <c r="C249" s="74">
        <v>43908.390335648146</v>
      </c>
      <c r="D249" s="74">
        <v>43908.393622685187</v>
      </c>
      <c r="E249" s="73" t="s">
        <v>2087</v>
      </c>
      <c r="J249" s="73" t="s">
        <v>257</v>
      </c>
      <c r="L249" s="73" t="s">
        <v>259</v>
      </c>
      <c r="N249" s="73" t="s">
        <v>29</v>
      </c>
      <c r="O249" s="73" t="s">
        <v>261</v>
      </c>
      <c r="P249" s="73" t="s">
        <v>262</v>
      </c>
      <c r="R249" s="73" t="s">
        <v>264</v>
      </c>
      <c r="T249" s="73" t="s">
        <v>18</v>
      </c>
      <c r="U249" s="73" t="s">
        <v>2088</v>
      </c>
      <c r="V249" s="73" t="s">
        <v>268</v>
      </c>
      <c r="W249" s="73" t="s">
        <v>269</v>
      </c>
      <c r="X249" s="73" t="s">
        <v>270</v>
      </c>
      <c r="Y249" s="73" t="s">
        <v>271</v>
      </c>
      <c r="AB249" s="73" t="s">
        <v>2089</v>
      </c>
    </row>
    <row r="250" spans="1:40" x14ac:dyDescent="0.2">
      <c r="A250" s="73">
        <v>11427179205</v>
      </c>
      <c r="B250" s="73">
        <v>256666874</v>
      </c>
      <c r="C250" s="74">
        <v>43908.34783564815</v>
      </c>
      <c r="D250" s="74">
        <v>43908.352407407408</v>
      </c>
      <c r="E250" s="73" t="s">
        <v>2090</v>
      </c>
      <c r="J250" s="73" t="s">
        <v>257</v>
      </c>
      <c r="K250" s="73" t="s">
        <v>258</v>
      </c>
      <c r="L250" s="73" t="s">
        <v>259</v>
      </c>
      <c r="N250" s="73" t="s">
        <v>29</v>
      </c>
      <c r="P250" s="73" t="s">
        <v>262</v>
      </c>
      <c r="R250" s="73" t="s">
        <v>264</v>
      </c>
      <c r="T250" s="73" t="s">
        <v>17</v>
      </c>
      <c r="U250" s="73" t="s">
        <v>2091</v>
      </c>
      <c r="V250" s="73" t="s">
        <v>268</v>
      </c>
      <c r="W250" s="73" t="s">
        <v>269</v>
      </c>
      <c r="X250" s="73" t="s">
        <v>270</v>
      </c>
      <c r="Y250" s="73" t="s">
        <v>271</v>
      </c>
      <c r="AA250" s="73" t="s">
        <v>2092</v>
      </c>
      <c r="AB250" s="73" t="s">
        <v>2093</v>
      </c>
      <c r="AC250" s="73" t="s">
        <v>1252</v>
      </c>
      <c r="AE250" s="73" t="s">
        <v>2094</v>
      </c>
      <c r="AF250" s="73" t="s">
        <v>2095</v>
      </c>
      <c r="AL250" s="73" t="s">
        <v>149</v>
      </c>
      <c r="AM250" s="73" t="s">
        <v>2096</v>
      </c>
    </row>
    <row r="251" spans="1:40" x14ac:dyDescent="0.2">
      <c r="A251" s="73">
        <v>11427155956</v>
      </c>
      <c r="B251" s="73">
        <v>256666874</v>
      </c>
      <c r="C251" s="74">
        <v>43908.339525462965</v>
      </c>
      <c r="D251" s="74">
        <v>43908.34474537037</v>
      </c>
      <c r="E251" s="73" t="s">
        <v>2097</v>
      </c>
      <c r="J251" s="73" t="s">
        <v>257</v>
      </c>
      <c r="L251" s="73" t="s">
        <v>259</v>
      </c>
      <c r="M251" s="73" t="s">
        <v>260</v>
      </c>
      <c r="N251" s="73" t="s">
        <v>29</v>
      </c>
      <c r="O251" s="73" t="s">
        <v>261</v>
      </c>
      <c r="P251" s="73" t="s">
        <v>262</v>
      </c>
      <c r="Q251" s="73" t="s">
        <v>263</v>
      </c>
      <c r="R251" s="73" t="s">
        <v>264</v>
      </c>
      <c r="T251" s="73" t="s">
        <v>17</v>
      </c>
      <c r="U251" s="73" t="s">
        <v>2098</v>
      </c>
      <c r="V251" s="73" t="s">
        <v>268</v>
      </c>
      <c r="W251" s="73" t="s">
        <v>269</v>
      </c>
      <c r="AA251" s="73" t="s">
        <v>2099</v>
      </c>
      <c r="AB251" s="73" t="s">
        <v>2100</v>
      </c>
      <c r="AC251" s="73" t="s">
        <v>2101</v>
      </c>
    </row>
    <row r="252" spans="1:40" x14ac:dyDescent="0.2">
      <c r="A252" s="73">
        <v>11427049640</v>
      </c>
      <c r="B252" s="73">
        <v>256666874</v>
      </c>
      <c r="C252" s="74">
        <v>43908.295393518521</v>
      </c>
      <c r="D252" s="74">
        <v>43908.305972222224</v>
      </c>
      <c r="E252" s="73" t="s">
        <v>2102</v>
      </c>
      <c r="J252" s="73" t="s">
        <v>257</v>
      </c>
      <c r="K252" s="73" t="s">
        <v>258</v>
      </c>
      <c r="L252" s="73" t="s">
        <v>259</v>
      </c>
      <c r="P252" s="73" t="s">
        <v>262</v>
      </c>
      <c r="R252" s="73" t="s">
        <v>264</v>
      </c>
      <c r="T252" s="73" t="s">
        <v>17</v>
      </c>
      <c r="U252" s="73" t="s">
        <v>2103</v>
      </c>
      <c r="V252" s="73" t="s">
        <v>268</v>
      </c>
      <c r="W252" s="73" t="s">
        <v>269</v>
      </c>
      <c r="Y252" s="73" t="s">
        <v>271</v>
      </c>
      <c r="AA252" s="73" t="s">
        <v>2104</v>
      </c>
      <c r="AB252" s="73" t="s">
        <v>2105</v>
      </c>
      <c r="AC252" s="73" t="s">
        <v>272</v>
      </c>
      <c r="AE252" s="73" t="s">
        <v>2106</v>
      </c>
      <c r="AF252" s="73" t="s">
        <v>1763</v>
      </c>
      <c r="AL252" s="73" t="s">
        <v>226</v>
      </c>
      <c r="AM252" s="73" t="s">
        <v>2107</v>
      </c>
      <c r="AN252" s="73">
        <v>9107346788</v>
      </c>
    </row>
    <row r="253" spans="1:40" x14ac:dyDescent="0.2">
      <c r="A253" s="73">
        <v>11426855156</v>
      </c>
      <c r="B253" s="73">
        <v>256666874</v>
      </c>
      <c r="C253" s="74">
        <v>43908.226377314815</v>
      </c>
      <c r="D253" s="74">
        <v>43908.228206018517</v>
      </c>
      <c r="E253" s="73" t="s">
        <v>2108</v>
      </c>
      <c r="K253" s="73" t="s">
        <v>258</v>
      </c>
      <c r="L253" s="73" t="s">
        <v>259</v>
      </c>
      <c r="N253" s="73" t="s">
        <v>29</v>
      </c>
      <c r="O253" s="73" t="s">
        <v>261</v>
      </c>
      <c r="P253" s="73" t="s">
        <v>262</v>
      </c>
      <c r="R253" s="73" t="s">
        <v>264</v>
      </c>
      <c r="T253" s="73" t="s">
        <v>17</v>
      </c>
      <c r="V253" s="73" t="s">
        <v>268</v>
      </c>
      <c r="W253" s="73" t="s">
        <v>269</v>
      </c>
    </row>
    <row r="254" spans="1:40" x14ac:dyDescent="0.2">
      <c r="A254" s="73">
        <v>11426585065</v>
      </c>
      <c r="B254" s="73">
        <v>256666874</v>
      </c>
      <c r="C254" s="74">
        <v>43908.082187499997</v>
      </c>
      <c r="D254" s="74">
        <v>43908.087546296294</v>
      </c>
      <c r="E254" s="73" t="s">
        <v>2109</v>
      </c>
      <c r="L254" s="73" t="s">
        <v>259</v>
      </c>
      <c r="M254" s="73" t="s">
        <v>260</v>
      </c>
      <c r="N254" s="73" t="s">
        <v>29</v>
      </c>
      <c r="Q254" s="73" t="s">
        <v>263</v>
      </c>
      <c r="T254" s="73" t="s">
        <v>17</v>
      </c>
      <c r="U254" s="73" t="s">
        <v>2110</v>
      </c>
      <c r="V254" s="73" t="s">
        <v>268</v>
      </c>
      <c r="W254" s="73" t="s">
        <v>269</v>
      </c>
      <c r="AA254" s="73" t="s">
        <v>928</v>
      </c>
      <c r="AB254" s="73" t="s">
        <v>2111</v>
      </c>
      <c r="AC254" s="73" t="s">
        <v>2112</v>
      </c>
      <c r="AE254" s="73" t="s">
        <v>2113</v>
      </c>
      <c r="AF254" s="73" t="s">
        <v>2114</v>
      </c>
      <c r="AL254" s="73" t="s">
        <v>382</v>
      </c>
      <c r="AM254" s="73" t="s">
        <v>2115</v>
      </c>
      <c r="AN254" s="73">
        <v>9102621600</v>
      </c>
    </row>
    <row r="255" spans="1:40" x14ac:dyDescent="0.2">
      <c r="A255" s="73">
        <v>11426184101</v>
      </c>
      <c r="B255" s="73">
        <v>256666874</v>
      </c>
      <c r="C255" s="74">
        <v>43907.875451388885</v>
      </c>
      <c r="D255" s="74">
        <v>43907.87699074074</v>
      </c>
      <c r="E255" s="73" t="s">
        <v>2116</v>
      </c>
      <c r="J255" s="73" t="s">
        <v>257</v>
      </c>
      <c r="T255" s="73" t="s">
        <v>17</v>
      </c>
      <c r="U255" s="73" t="s">
        <v>2117</v>
      </c>
      <c r="V255" s="73" t="s">
        <v>268</v>
      </c>
      <c r="W255" s="73" t="s">
        <v>269</v>
      </c>
      <c r="Y255" s="73" t="s">
        <v>271</v>
      </c>
      <c r="AB255" s="73" t="s">
        <v>2118</v>
      </c>
      <c r="AE255" s="73" t="s">
        <v>2119</v>
      </c>
      <c r="AF255" s="73" t="s">
        <v>2120</v>
      </c>
      <c r="AL255" s="73" t="s">
        <v>382</v>
      </c>
      <c r="AM255" s="73" t="s">
        <v>2121</v>
      </c>
      <c r="AN255" s="73">
        <v>4234001923</v>
      </c>
    </row>
    <row r="256" spans="1:40" x14ac:dyDescent="0.2">
      <c r="A256" s="73">
        <v>11426051194</v>
      </c>
      <c r="B256" s="73">
        <v>256666874</v>
      </c>
      <c r="C256" s="74">
        <v>43907.820717592593</v>
      </c>
      <c r="D256" s="74">
        <v>43907.827314814815</v>
      </c>
      <c r="E256" s="73" t="s">
        <v>2122</v>
      </c>
      <c r="J256" s="73" t="s">
        <v>257</v>
      </c>
      <c r="K256" s="73" t="s">
        <v>258</v>
      </c>
      <c r="L256" s="73" t="s">
        <v>259</v>
      </c>
      <c r="Q256" s="73" t="s">
        <v>263</v>
      </c>
      <c r="R256" s="73" t="s">
        <v>264</v>
      </c>
      <c r="T256" s="73" t="s">
        <v>17</v>
      </c>
      <c r="U256" s="73" t="s">
        <v>2123</v>
      </c>
      <c r="V256" s="73" t="s">
        <v>268</v>
      </c>
      <c r="W256" s="73" t="s">
        <v>269</v>
      </c>
      <c r="Y256" s="73" t="s">
        <v>271</v>
      </c>
      <c r="AA256" s="73" t="s">
        <v>2124</v>
      </c>
      <c r="AB256" s="73" t="s">
        <v>2125</v>
      </c>
      <c r="AE256" s="73" t="s">
        <v>2126</v>
      </c>
      <c r="AF256" s="73" t="s">
        <v>2127</v>
      </c>
      <c r="AL256" s="73" t="s">
        <v>148</v>
      </c>
      <c r="AM256" s="73" t="s">
        <v>2128</v>
      </c>
    </row>
    <row r="257" spans="1:40" x14ac:dyDescent="0.2">
      <c r="A257" s="73">
        <v>11425907308</v>
      </c>
      <c r="B257" s="73">
        <v>256666874</v>
      </c>
      <c r="C257" s="74">
        <v>43907.766608796293</v>
      </c>
      <c r="D257" s="74">
        <v>43907.771562499998</v>
      </c>
      <c r="E257" s="73" t="s">
        <v>2129</v>
      </c>
      <c r="J257" s="73" t="s">
        <v>257</v>
      </c>
      <c r="M257" s="73" t="s">
        <v>260</v>
      </c>
      <c r="N257" s="73" t="s">
        <v>29</v>
      </c>
      <c r="S257" s="73" t="s">
        <v>2130</v>
      </c>
      <c r="T257" s="73" t="s">
        <v>17</v>
      </c>
      <c r="U257" s="73" t="s">
        <v>2131</v>
      </c>
      <c r="V257" s="73" t="s">
        <v>268</v>
      </c>
      <c r="W257" s="73" t="s">
        <v>269</v>
      </c>
      <c r="AA257" s="73" t="s">
        <v>272</v>
      </c>
      <c r="AB257" s="73" t="s">
        <v>2132</v>
      </c>
      <c r="AC257" s="73" t="s">
        <v>2133</v>
      </c>
      <c r="AE257" s="73" t="s">
        <v>2134</v>
      </c>
      <c r="AF257" s="73" t="s">
        <v>2135</v>
      </c>
      <c r="AL257" s="73" t="s">
        <v>228</v>
      </c>
      <c r="AM257" s="73" t="s">
        <v>2136</v>
      </c>
      <c r="AN257" s="73">
        <v>8287499538</v>
      </c>
    </row>
    <row r="258" spans="1:40" x14ac:dyDescent="0.2">
      <c r="A258" s="73">
        <v>11425883051</v>
      </c>
      <c r="B258" s="73">
        <v>256666874</v>
      </c>
      <c r="C258" s="74">
        <v>43907.752546296295</v>
      </c>
      <c r="D258" s="74">
        <v>43907.76290509259</v>
      </c>
      <c r="E258" s="73" t="s">
        <v>2137</v>
      </c>
      <c r="J258" s="73" t="s">
        <v>257</v>
      </c>
      <c r="L258" s="73" t="s">
        <v>259</v>
      </c>
      <c r="M258" s="73" t="s">
        <v>260</v>
      </c>
      <c r="N258" s="73" t="s">
        <v>29</v>
      </c>
      <c r="Q258" s="73" t="s">
        <v>263</v>
      </c>
      <c r="R258" s="73" t="s">
        <v>264</v>
      </c>
      <c r="T258" s="73" t="s">
        <v>17</v>
      </c>
      <c r="U258" s="73" t="s">
        <v>2138</v>
      </c>
      <c r="V258" s="73" t="s">
        <v>268</v>
      </c>
      <c r="W258" s="73" t="s">
        <v>269</v>
      </c>
      <c r="Y258" s="73" t="s">
        <v>271</v>
      </c>
      <c r="AA258" s="73" t="s">
        <v>2139</v>
      </c>
      <c r="AB258" s="73" t="s">
        <v>2140</v>
      </c>
      <c r="AC258" s="73" t="s">
        <v>2141</v>
      </c>
      <c r="AE258" s="73" t="s">
        <v>2142</v>
      </c>
      <c r="AF258" s="73" t="s">
        <v>2143</v>
      </c>
    </row>
    <row r="259" spans="1:40" x14ac:dyDescent="0.2">
      <c r="A259" s="73">
        <v>11425880566</v>
      </c>
      <c r="B259" s="73">
        <v>256666874</v>
      </c>
      <c r="C259" s="74">
        <v>43907.758773148147</v>
      </c>
      <c r="D259" s="74">
        <v>43907.762083333335</v>
      </c>
      <c r="E259" s="73" t="s">
        <v>2144</v>
      </c>
      <c r="J259" s="73" t="s">
        <v>257</v>
      </c>
      <c r="K259" s="73" t="s">
        <v>258</v>
      </c>
      <c r="L259" s="73" t="s">
        <v>259</v>
      </c>
      <c r="M259" s="73" t="s">
        <v>260</v>
      </c>
      <c r="O259" s="73" t="s">
        <v>261</v>
      </c>
      <c r="P259" s="73" t="s">
        <v>262</v>
      </c>
      <c r="Q259" s="73" t="s">
        <v>263</v>
      </c>
      <c r="R259" s="73" t="s">
        <v>264</v>
      </c>
      <c r="T259" s="73" t="s">
        <v>17</v>
      </c>
      <c r="U259" s="73" t="s">
        <v>2145</v>
      </c>
      <c r="V259" s="73" t="s">
        <v>268</v>
      </c>
      <c r="W259" s="73" t="s">
        <v>269</v>
      </c>
      <c r="Y259" s="73" t="s">
        <v>271</v>
      </c>
      <c r="AA259" s="73" t="s">
        <v>2146</v>
      </c>
      <c r="AB259" s="73" t="s">
        <v>2147</v>
      </c>
      <c r="AE259" s="73" t="s">
        <v>2148</v>
      </c>
      <c r="AF259" s="73" t="s">
        <v>2149</v>
      </c>
      <c r="AL259" s="73" t="s">
        <v>336</v>
      </c>
      <c r="AM259" s="73" t="s">
        <v>2150</v>
      </c>
      <c r="AN259" s="73">
        <v>8288774349</v>
      </c>
    </row>
    <row r="260" spans="1:40" x14ac:dyDescent="0.2">
      <c r="A260" s="73">
        <v>11425865875</v>
      </c>
      <c r="B260" s="73">
        <v>256666874</v>
      </c>
      <c r="C260" s="74">
        <v>43907.754756944443</v>
      </c>
      <c r="D260" s="74">
        <v>43907.757002314815</v>
      </c>
      <c r="E260" s="73" t="s">
        <v>2151</v>
      </c>
      <c r="J260" s="73" t="s">
        <v>257</v>
      </c>
      <c r="L260" s="73" t="s">
        <v>259</v>
      </c>
      <c r="R260" s="73" t="s">
        <v>264</v>
      </c>
      <c r="T260" s="73" t="s">
        <v>17</v>
      </c>
      <c r="U260" s="73" t="s">
        <v>2152</v>
      </c>
      <c r="V260" s="73" t="s">
        <v>268</v>
      </c>
      <c r="W260" s="73" t="s">
        <v>269</v>
      </c>
    </row>
    <row r="261" spans="1:40" x14ac:dyDescent="0.2">
      <c r="A261" s="73">
        <v>11425843447</v>
      </c>
      <c r="B261" s="73">
        <v>256666874</v>
      </c>
      <c r="C261" s="74">
        <v>43907.744097222225</v>
      </c>
      <c r="D261" s="74">
        <v>43907.749421296299</v>
      </c>
      <c r="E261" s="73" t="s">
        <v>2153</v>
      </c>
      <c r="K261" s="73" t="s">
        <v>258</v>
      </c>
      <c r="L261" s="73" t="s">
        <v>259</v>
      </c>
      <c r="N261" s="73" t="s">
        <v>29</v>
      </c>
      <c r="O261" s="73" t="s">
        <v>261</v>
      </c>
      <c r="Q261" s="73" t="s">
        <v>263</v>
      </c>
      <c r="T261" s="73" t="s">
        <v>17</v>
      </c>
      <c r="U261" s="73" t="s">
        <v>2154</v>
      </c>
      <c r="V261" s="73" t="s">
        <v>268</v>
      </c>
      <c r="W261" s="73" t="s">
        <v>269</v>
      </c>
      <c r="AA261" s="73" t="s">
        <v>1308</v>
      </c>
      <c r="AB261" s="73" t="s">
        <v>2155</v>
      </c>
    </row>
    <row r="262" spans="1:40" x14ac:dyDescent="0.2">
      <c r="A262" s="73">
        <v>11425820487</v>
      </c>
      <c r="B262" s="73">
        <v>256666874</v>
      </c>
      <c r="C262" s="74">
        <v>43907.730243055557</v>
      </c>
      <c r="D262" s="74">
        <v>43907.741631944446</v>
      </c>
      <c r="E262" s="73" t="s">
        <v>2156</v>
      </c>
      <c r="J262" s="73" t="s">
        <v>257</v>
      </c>
      <c r="K262" s="73" t="s">
        <v>258</v>
      </c>
      <c r="O262" s="73" t="s">
        <v>261</v>
      </c>
      <c r="P262" s="73" t="s">
        <v>262</v>
      </c>
      <c r="R262" s="73" t="s">
        <v>264</v>
      </c>
      <c r="T262" s="73" t="s">
        <v>17</v>
      </c>
      <c r="U262" s="73" t="s">
        <v>2157</v>
      </c>
      <c r="V262" s="73" t="s">
        <v>268</v>
      </c>
      <c r="W262" s="73" t="s">
        <v>269</v>
      </c>
      <c r="AA262" s="73" t="s">
        <v>2158</v>
      </c>
      <c r="AB262" s="73" t="s">
        <v>2159</v>
      </c>
      <c r="AC262" s="73" t="s">
        <v>2160</v>
      </c>
    </row>
    <row r="263" spans="1:40" x14ac:dyDescent="0.2">
      <c r="A263" s="73">
        <v>11425766639</v>
      </c>
      <c r="B263" s="73">
        <v>256666874</v>
      </c>
      <c r="C263" s="74">
        <v>43907.723020833335</v>
      </c>
      <c r="D263" s="74">
        <v>43907.72452546296</v>
      </c>
      <c r="E263" s="73" t="s">
        <v>2161</v>
      </c>
      <c r="K263" s="73" t="s">
        <v>258</v>
      </c>
      <c r="R263" s="73" t="s">
        <v>264</v>
      </c>
      <c r="T263" s="73" t="s">
        <v>18</v>
      </c>
      <c r="U263" s="73" t="s">
        <v>2162</v>
      </c>
      <c r="V263" s="73" t="s">
        <v>268</v>
      </c>
      <c r="W263" s="73" t="s">
        <v>269</v>
      </c>
      <c r="AA263" s="73" t="s">
        <v>2163</v>
      </c>
      <c r="AB263" s="73" t="s">
        <v>2164</v>
      </c>
      <c r="AC263" s="73" t="s">
        <v>2165</v>
      </c>
    </row>
    <row r="264" spans="1:40" x14ac:dyDescent="0.2">
      <c r="A264" s="73">
        <v>11425761530</v>
      </c>
      <c r="B264" s="73">
        <v>256666874</v>
      </c>
      <c r="C264" s="74">
        <v>43907.70208333333</v>
      </c>
      <c r="D264" s="74">
        <v>43907.722962962966</v>
      </c>
      <c r="E264" s="73" t="s">
        <v>2166</v>
      </c>
      <c r="J264" s="73" t="s">
        <v>257</v>
      </c>
      <c r="L264" s="73" t="s">
        <v>259</v>
      </c>
      <c r="O264" s="73" t="s">
        <v>261</v>
      </c>
      <c r="P264" s="73" t="s">
        <v>262</v>
      </c>
      <c r="R264" s="73" t="s">
        <v>264</v>
      </c>
      <c r="T264" s="73" t="s">
        <v>17</v>
      </c>
      <c r="U264" s="73" t="s">
        <v>2167</v>
      </c>
      <c r="V264" s="73" t="s">
        <v>268</v>
      </c>
      <c r="W264" s="73" t="s">
        <v>269</v>
      </c>
      <c r="AA264" s="73" t="s">
        <v>2168</v>
      </c>
      <c r="AB264" s="73" t="s">
        <v>2169</v>
      </c>
      <c r="AC264" s="73" t="s">
        <v>2170</v>
      </c>
    </row>
    <row r="265" spans="1:40" x14ac:dyDescent="0.2">
      <c r="A265" s="73">
        <v>11425657324</v>
      </c>
      <c r="B265" s="73">
        <v>256666874</v>
      </c>
      <c r="C265" s="74">
        <v>43907.685543981483</v>
      </c>
      <c r="D265" s="74">
        <v>43907.691655092596</v>
      </c>
      <c r="E265" s="73" t="s">
        <v>2171</v>
      </c>
      <c r="J265" s="73" t="s">
        <v>257</v>
      </c>
      <c r="L265" s="73" t="s">
        <v>259</v>
      </c>
      <c r="M265" s="73" t="s">
        <v>260</v>
      </c>
      <c r="R265" s="73" t="s">
        <v>264</v>
      </c>
      <c r="S265" s="73" t="s">
        <v>2172</v>
      </c>
      <c r="T265" s="73" t="s">
        <v>17</v>
      </c>
      <c r="U265" s="73" t="s">
        <v>2173</v>
      </c>
      <c r="V265" s="73" t="s">
        <v>268</v>
      </c>
      <c r="W265" s="73" t="s">
        <v>269</v>
      </c>
      <c r="Y265" s="73" t="s">
        <v>271</v>
      </c>
      <c r="AA265" s="73" t="s">
        <v>2174</v>
      </c>
      <c r="AB265" s="73" t="s">
        <v>2175</v>
      </c>
      <c r="AC265" s="73" t="s">
        <v>2176</v>
      </c>
      <c r="AE265" s="73" t="s">
        <v>2177</v>
      </c>
      <c r="AF265" s="73" t="s">
        <v>2178</v>
      </c>
      <c r="AL265" s="73" t="s">
        <v>232</v>
      </c>
      <c r="AM265" s="73" t="s">
        <v>2179</v>
      </c>
      <c r="AN265" s="73">
        <v>7047981651</v>
      </c>
    </row>
    <row r="266" spans="1:40" x14ac:dyDescent="0.2">
      <c r="A266" s="73">
        <v>11425650161</v>
      </c>
      <c r="B266" s="73">
        <v>256666874</v>
      </c>
      <c r="C266" s="74">
        <v>43907.686296296299</v>
      </c>
      <c r="D266" s="74">
        <v>43907.68959490741</v>
      </c>
      <c r="E266" s="73" t="s">
        <v>2180</v>
      </c>
      <c r="J266" s="73" t="s">
        <v>257</v>
      </c>
      <c r="K266" s="73" t="s">
        <v>258</v>
      </c>
      <c r="L266" s="73" t="s">
        <v>259</v>
      </c>
      <c r="M266" s="73" t="s">
        <v>260</v>
      </c>
      <c r="N266" s="73" t="s">
        <v>29</v>
      </c>
      <c r="P266" s="73" t="s">
        <v>262</v>
      </c>
      <c r="Q266" s="73" t="s">
        <v>263</v>
      </c>
      <c r="R266" s="73" t="s">
        <v>264</v>
      </c>
      <c r="T266" s="73" t="s">
        <v>17</v>
      </c>
      <c r="U266" s="73" t="s">
        <v>2181</v>
      </c>
      <c r="V266" s="73" t="s">
        <v>268</v>
      </c>
      <c r="W266" s="73" t="s">
        <v>269</v>
      </c>
      <c r="Y266" s="73" t="s">
        <v>271</v>
      </c>
      <c r="AA266" s="73" t="s">
        <v>2182</v>
      </c>
      <c r="AB266" s="73" t="s">
        <v>2183</v>
      </c>
      <c r="AC266" s="73" t="s">
        <v>2184</v>
      </c>
      <c r="AE266" s="73" t="s">
        <v>2185</v>
      </c>
      <c r="AF266" s="73" t="s">
        <v>2186</v>
      </c>
      <c r="AL266" s="73" t="s">
        <v>153</v>
      </c>
      <c r="AM266" s="73" t="s">
        <v>2187</v>
      </c>
      <c r="AN266" s="73" t="s">
        <v>2188</v>
      </c>
    </row>
    <row r="267" spans="1:40" x14ac:dyDescent="0.2">
      <c r="A267" s="73">
        <v>11425552012</v>
      </c>
      <c r="B267" s="73">
        <v>256666874</v>
      </c>
      <c r="C267" s="74">
        <v>43907.659131944441</v>
      </c>
      <c r="D267" s="74">
        <v>43907.663356481484</v>
      </c>
      <c r="E267" s="73" t="s">
        <v>2189</v>
      </c>
      <c r="J267" s="73" t="s">
        <v>257</v>
      </c>
      <c r="K267" s="73" t="s">
        <v>258</v>
      </c>
      <c r="L267" s="73" t="s">
        <v>259</v>
      </c>
      <c r="O267" s="73" t="s">
        <v>261</v>
      </c>
      <c r="P267" s="73" t="s">
        <v>262</v>
      </c>
      <c r="R267" s="73" t="s">
        <v>264</v>
      </c>
      <c r="T267" s="73" t="s">
        <v>17</v>
      </c>
      <c r="U267" s="73" t="s">
        <v>2190</v>
      </c>
      <c r="V267" s="73" t="s">
        <v>268</v>
      </c>
      <c r="W267" s="73" t="s">
        <v>269</v>
      </c>
      <c r="AA267" s="73" t="s">
        <v>2191</v>
      </c>
      <c r="AB267" s="73" t="s">
        <v>2192</v>
      </c>
      <c r="AC267" s="73" t="s">
        <v>2193</v>
      </c>
    </row>
    <row r="268" spans="1:40" x14ac:dyDescent="0.2">
      <c r="A268" s="73">
        <v>11425495867</v>
      </c>
      <c r="B268" s="73">
        <v>256666874</v>
      </c>
      <c r="C268" s="74">
        <v>43907.638136574074</v>
      </c>
      <c r="D268" s="74">
        <v>43907.647233796299</v>
      </c>
      <c r="E268" s="73" t="s">
        <v>2194</v>
      </c>
      <c r="J268" s="73" t="s">
        <v>257</v>
      </c>
      <c r="K268" s="73" t="s">
        <v>258</v>
      </c>
      <c r="L268" s="73" t="s">
        <v>259</v>
      </c>
      <c r="N268" s="73" t="s">
        <v>29</v>
      </c>
      <c r="O268" s="73" t="s">
        <v>261</v>
      </c>
      <c r="S268" s="73" t="s">
        <v>2195</v>
      </c>
      <c r="T268" s="73" t="s">
        <v>17</v>
      </c>
      <c r="U268" s="73" t="s">
        <v>2196</v>
      </c>
      <c r="V268" s="73" t="s">
        <v>268</v>
      </c>
      <c r="W268" s="73" t="s">
        <v>269</v>
      </c>
      <c r="AA268" s="73" t="s">
        <v>2197</v>
      </c>
      <c r="AB268" s="73" t="s">
        <v>2198</v>
      </c>
    </row>
    <row r="269" spans="1:40" x14ac:dyDescent="0.2">
      <c r="A269" s="73">
        <v>11425483948</v>
      </c>
      <c r="B269" s="73">
        <v>256666874</v>
      </c>
      <c r="C269" s="74">
        <v>43907.640509259261</v>
      </c>
      <c r="D269" s="74">
        <v>43907.643923611111</v>
      </c>
      <c r="E269" s="73" t="s">
        <v>2199</v>
      </c>
      <c r="J269" s="73" t="s">
        <v>257</v>
      </c>
      <c r="K269" s="73" t="s">
        <v>258</v>
      </c>
      <c r="L269" s="73" t="s">
        <v>259</v>
      </c>
      <c r="M269" s="73" t="s">
        <v>260</v>
      </c>
      <c r="N269" s="73" t="s">
        <v>29</v>
      </c>
      <c r="O269" s="73" t="s">
        <v>261</v>
      </c>
      <c r="P269" s="73" t="s">
        <v>262</v>
      </c>
      <c r="R269" s="73" t="s">
        <v>264</v>
      </c>
      <c r="T269" s="73" t="s">
        <v>17</v>
      </c>
      <c r="U269" s="73" t="s">
        <v>2200</v>
      </c>
      <c r="V269" s="73" t="s">
        <v>268</v>
      </c>
      <c r="W269" s="73" t="s">
        <v>269</v>
      </c>
      <c r="AA269" s="73" t="s">
        <v>2201</v>
      </c>
      <c r="AB269" s="73" t="s">
        <v>2202</v>
      </c>
      <c r="AC269" s="73" t="s">
        <v>2203</v>
      </c>
      <c r="AE269" s="73" t="s">
        <v>2204</v>
      </c>
      <c r="AF269" s="73" t="s">
        <v>2205</v>
      </c>
      <c r="AL269" s="73" t="s">
        <v>382</v>
      </c>
      <c r="AM269" s="73" t="s">
        <v>2206</v>
      </c>
      <c r="AN269" s="73">
        <v>9103231776</v>
      </c>
    </row>
    <row r="270" spans="1:40" x14ac:dyDescent="0.2">
      <c r="A270" s="73">
        <v>11425447737</v>
      </c>
      <c r="B270" s="73">
        <v>256666874</v>
      </c>
      <c r="C270" s="74">
        <v>43907.568773148145</v>
      </c>
      <c r="D270" s="74">
        <v>43907.633888888886</v>
      </c>
      <c r="E270" s="73" t="s">
        <v>2207</v>
      </c>
      <c r="J270" s="73" t="s">
        <v>257</v>
      </c>
      <c r="K270" s="73" t="s">
        <v>258</v>
      </c>
      <c r="O270" s="73" t="s">
        <v>261</v>
      </c>
      <c r="R270" s="73" t="s">
        <v>264</v>
      </c>
      <c r="T270" s="73" t="s">
        <v>17</v>
      </c>
      <c r="U270" s="73" t="s">
        <v>2208</v>
      </c>
      <c r="V270" s="73" t="s">
        <v>268</v>
      </c>
      <c r="W270" s="73" t="s">
        <v>269</v>
      </c>
      <c r="Y270" s="73" t="s">
        <v>271</v>
      </c>
      <c r="AA270" s="73" t="s">
        <v>458</v>
      </c>
      <c r="AB270" s="73" t="s">
        <v>2209</v>
      </c>
      <c r="AC270" s="73" t="s">
        <v>2210</v>
      </c>
      <c r="AE270" s="73" t="s">
        <v>2211</v>
      </c>
      <c r="AF270" s="73" t="s">
        <v>2212</v>
      </c>
      <c r="AM270" s="73" t="s">
        <v>2213</v>
      </c>
      <c r="AN270" s="73">
        <v>3367257101</v>
      </c>
    </row>
    <row r="271" spans="1:40" x14ac:dyDescent="0.2">
      <c r="A271" s="73">
        <v>11425441290</v>
      </c>
      <c r="B271" s="73">
        <v>256666874</v>
      </c>
      <c r="C271" s="74">
        <v>43907.628449074073</v>
      </c>
      <c r="D271" s="74">
        <v>43907.632199074076</v>
      </c>
      <c r="E271" s="73" t="s">
        <v>2214</v>
      </c>
      <c r="J271" s="73" t="s">
        <v>257</v>
      </c>
      <c r="K271" s="73" t="s">
        <v>258</v>
      </c>
      <c r="L271" s="73" t="s">
        <v>259</v>
      </c>
      <c r="O271" s="73" t="s">
        <v>261</v>
      </c>
      <c r="Q271" s="73" t="s">
        <v>263</v>
      </c>
      <c r="R271" s="73" t="s">
        <v>264</v>
      </c>
      <c r="T271" s="73" t="s">
        <v>18</v>
      </c>
      <c r="U271" s="73" t="s">
        <v>2215</v>
      </c>
      <c r="V271" s="73" t="s">
        <v>268</v>
      </c>
      <c r="W271" s="73" t="s">
        <v>269</v>
      </c>
      <c r="Y271" s="73" t="s">
        <v>271</v>
      </c>
      <c r="AA271" s="73" t="s">
        <v>2216</v>
      </c>
      <c r="AB271" s="73" t="s">
        <v>2217</v>
      </c>
      <c r="AE271" s="73" t="s">
        <v>2218</v>
      </c>
      <c r="AF271" s="73" t="s">
        <v>2219</v>
      </c>
      <c r="AM271" s="73" t="s">
        <v>2220</v>
      </c>
      <c r="AN271" s="73">
        <v>3367510313</v>
      </c>
    </row>
    <row r="272" spans="1:40" x14ac:dyDescent="0.2">
      <c r="A272" s="73">
        <v>11425415531</v>
      </c>
      <c r="B272" s="73">
        <v>256666874</v>
      </c>
      <c r="C272" s="74">
        <v>43907.622152777774</v>
      </c>
      <c r="D272" s="74">
        <v>43907.625381944446</v>
      </c>
      <c r="E272" s="73" t="s">
        <v>2221</v>
      </c>
      <c r="J272" s="73" t="s">
        <v>257</v>
      </c>
      <c r="K272" s="73" t="s">
        <v>258</v>
      </c>
      <c r="L272" s="73" t="s">
        <v>259</v>
      </c>
      <c r="R272" s="73" t="s">
        <v>264</v>
      </c>
      <c r="T272" s="73" t="s">
        <v>17</v>
      </c>
      <c r="U272" s="73" t="s">
        <v>2222</v>
      </c>
      <c r="V272" s="73" t="s">
        <v>268</v>
      </c>
      <c r="W272" s="73" t="s">
        <v>269</v>
      </c>
      <c r="Y272" s="73" t="s">
        <v>271</v>
      </c>
      <c r="AA272" s="73" t="s">
        <v>2223</v>
      </c>
      <c r="AB272" s="73" t="s">
        <v>2224</v>
      </c>
      <c r="AC272" s="73" t="s">
        <v>2225</v>
      </c>
    </row>
    <row r="273" spans="1:40" x14ac:dyDescent="0.2">
      <c r="A273" s="73">
        <v>11425410000</v>
      </c>
      <c r="B273" s="73">
        <v>256666874</v>
      </c>
      <c r="C273" s="74">
        <v>43907.621111111112</v>
      </c>
      <c r="D273" s="74">
        <v>43907.623912037037</v>
      </c>
      <c r="E273" s="73" t="s">
        <v>2226</v>
      </c>
      <c r="J273" s="73" t="s">
        <v>257</v>
      </c>
      <c r="K273" s="73" t="s">
        <v>258</v>
      </c>
      <c r="L273" s="73" t="s">
        <v>259</v>
      </c>
      <c r="N273" s="73" t="s">
        <v>29</v>
      </c>
      <c r="O273" s="73" t="s">
        <v>261</v>
      </c>
      <c r="R273" s="73" t="s">
        <v>264</v>
      </c>
      <c r="T273" s="73" t="s">
        <v>17</v>
      </c>
      <c r="U273" s="73" t="s">
        <v>2227</v>
      </c>
      <c r="V273" s="73" t="s">
        <v>268</v>
      </c>
      <c r="W273" s="73" t="s">
        <v>269</v>
      </c>
      <c r="AA273" s="73" t="s">
        <v>2228</v>
      </c>
      <c r="AB273" s="73" t="s">
        <v>2229</v>
      </c>
      <c r="AE273" s="73" t="s">
        <v>2230</v>
      </c>
      <c r="AF273" s="73" t="s">
        <v>2231</v>
      </c>
      <c r="AM273" s="73" t="s">
        <v>2232</v>
      </c>
      <c r="AN273" s="73" t="s">
        <v>2233</v>
      </c>
    </row>
    <row r="274" spans="1:40" x14ac:dyDescent="0.2">
      <c r="A274" s="73">
        <v>11425377606</v>
      </c>
      <c r="B274" s="73">
        <v>256666874</v>
      </c>
      <c r="C274" s="74">
        <v>43907.611840277779</v>
      </c>
      <c r="D274" s="74">
        <v>43907.615428240744</v>
      </c>
      <c r="E274" s="73" t="s">
        <v>2234</v>
      </c>
      <c r="J274" s="73" t="s">
        <v>257</v>
      </c>
      <c r="K274" s="73" t="s">
        <v>258</v>
      </c>
      <c r="L274" s="73" t="s">
        <v>259</v>
      </c>
      <c r="N274" s="73" t="s">
        <v>29</v>
      </c>
      <c r="O274" s="73" t="s">
        <v>261</v>
      </c>
      <c r="P274" s="73" t="s">
        <v>262</v>
      </c>
      <c r="Q274" s="73" t="s">
        <v>263</v>
      </c>
      <c r="T274" s="73" t="s">
        <v>17</v>
      </c>
      <c r="U274" s="73" t="s">
        <v>2235</v>
      </c>
      <c r="V274" s="73" t="s">
        <v>268</v>
      </c>
      <c r="W274" s="73" t="s">
        <v>269</v>
      </c>
      <c r="Y274" s="73" t="s">
        <v>271</v>
      </c>
      <c r="AA274" s="73" t="s">
        <v>2236</v>
      </c>
      <c r="AB274" s="73" t="s">
        <v>2237</v>
      </c>
      <c r="AC274" s="73" t="s">
        <v>2238</v>
      </c>
      <c r="AF274" s="73" t="s">
        <v>2239</v>
      </c>
    </row>
    <row r="275" spans="1:40" x14ac:dyDescent="0.2">
      <c r="A275" s="73">
        <v>11425365742</v>
      </c>
      <c r="B275" s="73">
        <v>256666874</v>
      </c>
      <c r="C275" s="74">
        <v>43907.607499999998</v>
      </c>
      <c r="D275" s="74">
        <v>43907.612326388888</v>
      </c>
      <c r="E275" s="73" t="s">
        <v>2240</v>
      </c>
      <c r="J275" s="73" t="s">
        <v>257</v>
      </c>
      <c r="N275" s="73" t="s">
        <v>29</v>
      </c>
      <c r="O275" s="73" t="s">
        <v>261</v>
      </c>
      <c r="R275" s="73" t="s">
        <v>264</v>
      </c>
      <c r="T275" s="73" t="s">
        <v>17</v>
      </c>
      <c r="U275" s="73" t="s">
        <v>2241</v>
      </c>
      <c r="V275" s="73" t="s">
        <v>268</v>
      </c>
      <c r="W275" s="73" t="s">
        <v>269</v>
      </c>
      <c r="Y275" s="73" t="s">
        <v>271</v>
      </c>
      <c r="AA275" s="73" t="s">
        <v>2242</v>
      </c>
      <c r="AB275" s="73" t="s">
        <v>2243</v>
      </c>
      <c r="AC275" s="73" t="s">
        <v>2244</v>
      </c>
      <c r="AE275" s="73" t="s">
        <v>2245</v>
      </c>
      <c r="AF275" s="73" t="s">
        <v>2246</v>
      </c>
      <c r="AM275" s="73" t="s">
        <v>2247</v>
      </c>
      <c r="AN275" s="73">
        <v>7043310064</v>
      </c>
    </row>
    <row r="276" spans="1:40" x14ac:dyDescent="0.2">
      <c r="A276" s="73">
        <v>11425326592</v>
      </c>
      <c r="B276" s="73">
        <v>256666874</v>
      </c>
      <c r="C276" s="74">
        <v>43907.59648148148</v>
      </c>
      <c r="D276" s="74">
        <v>43907.601793981485</v>
      </c>
      <c r="E276" s="73" t="s">
        <v>2248</v>
      </c>
      <c r="J276" s="73" t="s">
        <v>257</v>
      </c>
      <c r="K276" s="73" t="s">
        <v>258</v>
      </c>
      <c r="L276" s="73" t="s">
        <v>259</v>
      </c>
      <c r="M276" s="73" t="s">
        <v>260</v>
      </c>
      <c r="N276" s="73" t="s">
        <v>29</v>
      </c>
      <c r="O276" s="73" t="s">
        <v>261</v>
      </c>
      <c r="P276" s="73" t="s">
        <v>262</v>
      </c>
      <c r="R276" s="73" t="s">
        <v>264</v>
      </c>
      <c r="T276" s="73" t="s">
        <v>17</v>
      </c>
      <c r="U276" s="73" t="s">
        <v>2249</v>
      </c>
      <c r="V276" s="73" t="s">
        <v>268</v>
      </c>
      <c r="W276" s="73" t="s">
        <v>269</v>
      </c>
      <c r="Y276" s="73" t="s">
        <v>271</v>
      </c>
      <c r="AB276" s="73" t="s">
        <v>2250</v>
      </c>
    </row>
    <row r="277" spans="1:40" x14ac:dyDescent="0.2">
      <c r="A277" s="73">
        <v>11425325779</v>
      </c>
      <c r="B277" s="73">
        <v>256666874</v>
      </c>
      <c r="C277" s="74">
        <v>43907.597905092596</v>
      </c>
      <c r="D277" s="74">
        <v>43907.601585648146</v>
      </c>
      <c r="E277" s="73" t="s">
        <v>2251</v>
      </c>
      <c r="J277" s="73" t="s">
        <v>257</v>
      </c>
      <c r="L277" s="73" t="s">
        <v>259</v>
      </c>
      <c r="N277" s="73" t="s">
        <v>29</v>
      </c>
      <c r="Q277" s="73" t="s">
        <v>263</v>
      </c>
      <c r="R277" s="73" t="s">
        <v>264</v>
      </c>
      <c r="T277" s="73" t="s">
        <v>17</v>
      </c>
      <c r="U277" s="73" t="s">
        <v>2252</v>
      </c>
      <c r="V277" s="73" t="s">
        <v>268</v>
      </c>
      <c r="W277" s="73" t="s">
        <v>269</v>
      </c>
      <c r="Y277" s="73" t="s">
        <v>271</v>
      </c>
      <c r="AA277" s="73" t="s">
        <v>2253</v>
      </c>
      <c r="AB277" s="73" t="s">
        <v>2254</v>
      </c>
      <c r="AC277" s="73" t="s">
        <v>2255</v>
      </c>
      <c r="AE277" s="73" t="s">
        <v>2256</v>
      </c>
      <c r="AF277" s="73" t="s">
        <v>2257</v>
      </c>
      <c r="AM277" s="73" t="s">
        <v>2258</v>
      </c>
      <c r="AN277" s="73">
        <v>3364060882</v>
      </c>
    </row>
    <row r="278" spans="1:40" x14ac:dyDescent="0.2">
      <c r="A278" s="73">
        <v>11425302694</v>
      </c>
      <c r="B278" s="73">
        <v>256666874</v>
      </c>
      <c r="C278" s="74">
        <v>43907.582233796296</v>
      </c>
      <c r="D278" s="74">
        <v>43907.595729166664</v>
      </c>
      <c r="E278" s="73" t="s">
        <v>2259</v>
      </c>
      <c r="J278" s="73" t="s">
        <v>257</v>
      </c>
      <c r="L278" s="73" t="s">
        <v>259</v>
      </c>
      <c r="M278" s="73" t="s">
        <v>260</v>
      </c>
      <c r="N278" s="73" t="s">
        <v>29</v>
      </c>
      <c r="O278" s="73" t="s">
        <v>261</v>
      </c>
      <c r="P278" s="73" t="s">
        <v>262</v>
      </c>
      <c r="Q278" s="73" t="s">
        <v>263</v>
      </c>
      <c r="R278" s="73" t="s">
        <v>264</v>
      </c>
      <c r="T278" s="73" t="s">
        <v>17</v>
      </c>
      <c r="U278" s="73" t="s">
        <v>2260</v>
      </c>
      <c r="V278" s="73" t="s">
        <v>268</v>
      </c>
      <c r="W278" s="73" t="s">
        <v>269</v>
      </c>
      <c r="Y278" s="73" t="s">
        <v>271</v>
      </c>
      <c r="AA278" s="73" t="s">
        <v>2261</v>
      </c>
      <c r="AB278" s="73" t="s">
        <v>2262</v>
      </c>
      <c r="AC278" s="73" t="s">
        <v>2263</v>
      </c>
      <c r="AE278" s="73" t="s">
        <v>2264</v>
      </c>
      <c r="AF278" s="73" t="s">
        <v>2265</v>
      </c>
      <c r="AM278" s="73" t="s">
        <v>2266</v>
      </c>
      <c r="AN278" s="73">
        <v>2525272517</v>
      </c>
    </row>
    <row r="279" spans="1:40" x14ac:dyDescent="0.2">
      <c r="A279" s="73">
        <v>11425280589</v>
      </c>
      <c r="B279" s="73">
        <v>256666874</v>
      </c>
      <c r="C279" s="74">
        <v>43907.579386574071</v>
      </c>
      <c r="D279" s="74">
        <v>43907.590173611112</v>
      </c>
      <c r="E279" s="73" t="s">
        <v>2267</v>
      </c>
      <c r="K279" s="73" t="s">
        <v>258</v>
      </c>
      <c r="M279" s="73" t="s">
        <v>260</v>
      </c>
      <c r="N279" s="73" t="s">
        <v>29</v>
      </c>
      <c r="O279" s="73" t="s">
        <v>261</v>
      </c>
      <c r="P279" s="73" t="s">
        <v>262</v>
      </c>
      <c r="Q279" s="73" t="s">
        <v>263</v>
      </c>
      <c r="R279" s="73" t="s">
        <v>264</v>
      </c>
      <c r="S279" s="73" t="s">
        <v>2268</v>
      </c>
      <c r="T279" s="73" t="s">
        <v>17</v>
      </c>
      <c r="U279" s="73" t="s">
        <v>2269</v>
      </c>
      <c r="V279" s="73" t="s">
        <v>268</v>
      </c>
      <c r="W279" s="73" t="s">
        <v>269</v>
      </c>
      <c r="AA279" s="73" t="s">
        <v>2270</v>
      </c>
      <c r="AB279" s="73" t="s">
        <v>2271</v>
      </c>
      <c r="AC279" s="73" t="s">
        <v>2272</v>
      </c>
    </row>
    <row r="280" spans="1:40" x14ac:dyDescent="0.2">
      <c r="A280" s="73">
        <v>11425277172</v>
      </c>
      <c r="B280" s="73">
        <v>256666874</v>
      </c>
      <c r="C280" s="74">
        <v>43907.584282407406</v>
      </c>
      <c r="D280" s="74">
        <v>43907.589282407411</v>
      </c>
      <c r="E280" s="73" t="s">
        <v>2273</v>
      </c>
      <c r="J280" s="73" t="s">
        <v>257</v>
      </c>
      <c r="K280" s="73" t="s">
        <v>258</v>
      </c>
      <c r="L280" s="73" t="s">
        <v>259</v>
      </c>
      <c r="P280" s="73" t="s">
        <v>262</v>
      </c>
      <c r="Q280" s="73" t="s">
        <v>263</v>
      </c>
      <c r="R280" s="73" t="s">
        <v>264</v>
      </c>
      <c r="T280" s="73" t="s">
        <v>18</v>
      </c>
      <c r="U280" s="73" t="s">
        <v>2274</v>
      </c>
      <c r="V280" s="73" t="s">
        <v>268</v>
      </c>
      <c r="W280" s="73" t="s">
        <v>269</v>
      </c>
      <c r="Y280" s="73" t="s">
        <v>271</v>
      </c>
      <c r="AA280" s="73" t="s">
        <v>2275</v>
      </c>
      <c r="AB280" s="73" t="s">
        <v>2276</v>
      </c>
      <c r="AC280" s="73" t="s">
        <v>2277</v>
      </c>
      <c r="AE280" s="73" t="s">
        <v>2278</v>
      </c>
      <c r="AF280" s="73" t="s">
        <v>2279</v>
      </c>
      <c r="AM280" s="73" t="s">
        <v>2280</v>
      </c>
      <c r="AN280" s="73">
        <v>3362454900</v>
      </c>
    </row>
    <row r="281" spans="1:40" x14ac:dyDescent="0.2">
      <c r="A281" s="73">
        <v>11425272743</v>
      </c>
      <c r="B281" s="73">
        <v>256666874</v>
      </c>
      <c r="C281" s="74">
        <v>43906.560578703706</v>
      </c>
      <c r="D281" s="74">
        <v>43907.588101851848</v>
      </c>
      <c r="E281" s="73" t="s">
        <v>1079</v>
      </c>
      <c r="J281" s="73" t="s">
        <v>257</v>
      </c>
      <c r="K281" s="73" t="s">
        <v>258</v>
      </c>
      <c r="L281" s="73" t="s">
        <v>259</v>
      </c>
      <c r="M281" s="73" t="s">
        <v>260</v>
      </c>
      <c r="O281" s="73" t="s">
        <v>261</v>
      </c>
      <c r="P281" s="73" t="s">
        <v>262</v>
      </c>
      <c r="Q281" s="73" t="s">
        <v>263</v>
      </c>
      <c r="R281" s="73" t="s">
        <v>264</v>
      </c>
      <c r="T281" s="73" t="s">
        <v>17</v>
      </c>
      <c r="U281" s="73" t="s">
        <v>2281</v>
      </c>
      <c r="V281" s="73" t="s">
        <v>268</v>
      </c>
      <c r="W281" s="73" t="s">
        <v>269</v>
      </c>
      <c r="Y281" s="73" t="s">
        <v>271</v>
      </c>
      <c r="AA281" s="73" t="s">
        <v>2282</v>
      </c>
      <c r="AB281" s="73" t="s">
        <v>2283</v>
      </c>
      <c r="AC281" s="73" t="s">
        <v>2284</v>
      </c>
      <c r="AE281" s="73" t="s">
        <v>2285</v>
      </c>
      <c r="AF281" s="73" t="s">
        <v>2286</v>
      </c>
      <c r="AM281" s="73" t="s">
        <v>2287</v>
      </c>
      <c r="AN281" s="73">
        <v>7042483712</v>
      </c>
    </row>
    <row r="282" spans="1:40" x14ac:dyDescent="0.2">
      <c r="A282" s="73">
        <v>11425272645</v>
      </c>
      <c r="B282" s="73">
        <v>256666874</v>
      </c>
      <c r="C282" s="74">
        <v>43907.583275462966</v>
      </c>
      <c r="D282" s="74">
        <v>43907.588067129633</v>
      </c>
      <c r="E282" s="73" t="s">
        <v>2288</v>
      </c>
      <c r="J282" s="73" t="s">
        <v>257</v>
      </c>
      <c r="L282" s="73" t="s">
        <v>259</v>
      </c>
      <c r="M282" s="73" t="s">
        <v>260</v>
      </c>
      <c r="O282" s="73" t="s">
        <v>261</v>
      </c>
      <c r="P282" s="73" t="s">
        <v>262</v>
      </c>
      <c r="S282" s="73" t="s">
        <v>2289</v>
      </c>
      <c r="T282" s="73" t="s">
        <v>17</v>
      </c>
      <c r="U282" s="73" t="s">
        <v>2290</v>
      </c>
      <c r="V282" s="73" t="s">
        <v>268</v>
      </c>
      <c r="W282" s="73" t="s">
        <v>269</v>
      </c>
      <c r="Y282" s="73" t="s">
        <v>271</v>
      </c>
      <c r="AA282" s="73" t="s">
        <v>2291</v>
      </c>
      <c r="AC282" s="73" t="s">
        <v>2292</v>
      </c>
    </row>
    <row r="283" spans="1:40" x14ac:dyDescent="0.2">
      <c r="A283" s="73">
        <v>11425269204</v>
      </c>
      <c r="B283" s="73">
        <v>256666874</v>
      </c>
      <c r="C283" s="74">
        <v>43907.586261574077</v>
      </c>
      <c r="D283" s="74">
        <v>43907.587141203701</v>
      </c>
      <c r="E283" s="73" t="s">
        <v>2293</v>
      </c>
      <c r="J283" s="73" t="s">
        <v>257</v>
      </c>
      <c r="K283" s="73" t="s">
        <v>258</v>
      </c>
      <c r="P283" s="73" t="s">
        <v>262</v>
      </c>
      <c r="R283" s="73" t="s">
        <v>264</v>
      </c>
      <c r="T283" s="73" t="s">
        <v>17</v>
      </c>
      <c r="V283" s="73" t="s">
        <v>268</v>
      </c>
      <c r="W283" s="73" t="s">
        <v>269</v>
      </c>
      <c r="Y283" s="73" t="s">
        <v>271</v>
      </c>
    </row>
    <row r="284" spans="1:40" x14ac:dyDescent="0.2">
      <c r="A284" s="73">
        <v>11425256368</v>
      </c>
      <c r="B284" s="73">
        <v>256666874</v>
      </c>
      <c r="C284" s="74">
        <v>43907.580682870372</v>
      </c>
      <c r="D284" s="74">
        <v>43907.583749999998</v>
      </c>
      <c r="E284" s="73" t="s">
        <v>2294</v>
      </c>
      <c r="J284" s="73" t="s">
        <v>257</v>
      </c>
      <c r="L284" s="73" t="s">
        <v>259</v>
      </c>
      <c r="R284" s="73" t="s">
        <v>264</v>
      </c>
      <c r="T284" s="73" t="s">
        <v>18</v>
      </c>
      <c r="U284" s="73" t="s">
        <v>2295</v>
      </c>
      <c r="V284" s="73" t="s">
        <v>268</v>
      </c>
      <c r="W284" s="73" t="s">
        <v>269</v>
      </c>
      <c r="AA284" s="73" t="s">
        <v>2296</v>
      </c>
      <c r="AB284" s="73" t="s">
        <v>2297</v>
      </c>
      <c r="AE284" s="73" t="s">
        <v>2298</v>
      </c>
      <c r="AF284" s="73" t="s">
        <v>2299</v>
      </c>
      <c r="AM284" s="73" t="s">
        <v>2300</v>
      </c>
      <c r="AN284" s="73">
        <v>3369967888</v>
      </c>
    </row>
    <row r="285" spans="1:40" x14ac:dyDescent="0.2">
      <c r="A285" s="73">
        <v>11425238288</v>
      </c>
      <c r="B285" s="73">
        <v>256666874</v>
      </c>
      <c r="C285" s="74">
        <v>43907.576168981483</v>
      </c>
      <c r="D285" s="74">
        <v>43907.578981481478</v>
      </c>
      <c r="E285" s="73" t="s">
        <v>2301</v>
      </c>
      <c r="K285" s="73" t="s">
        <v>258</v>
      </c>
      <c r="L285" s="73" t="s">
        <v>259</v>
      </c>
      <c r="T285" s="73" t="s">
        <v>17</v>
      </c>
      <c r="U285" s="73" t="s">
        <v>2302</v>
      </c>
      <c r="V285" s="73" t="s">
        <v>268</v>
      </c>
      <c r="W285" s="73" t="s">
        <v>269</v>
      </c>
      <c r="AC285" s="73" t="s">
        <v>2303</v>
      </c>
      <c r="AE285" s="73" t="s">
        <v>2304</v>
      </c>
      <c r="AF285" s="73" t="s">
        <v>2305</v>
      </c>
      <c r="AM285" s="73" t="s">
        <v>2306</v>
      </c>
      <c r="AN285" s="73" t="s">
        <v>2307</v>
      </c>
    </row>
    <row r="286" spans="1:40" x14ac:dyDescent="0.2">
      <c r="A286" s="73">
        <v>11425222296</v>
      </c>
      <c r="B286" s="73">
        <v>256666874</v>
      </c>
      <c r="C286" s="74">
        <v>43907.558645833335</v>
      </c>
      <c r="D286" s="74">
        <v>43907.57472222222</v>
      </c>
      <c r="E286" s="73" t="s">
        <v>2308</v>
      </c>
      <c r="J286" s="73" t="s">
        <v>257</v>
      </c>
      <c r="L286" s="73" t="s">
        <v>259</v>
      </c>
      <c r="N286" s="73" t="s">
        <v>29</v>
      </c>
      <c r="O286" s="73" t="s">
        <v>261</v>
      </c>
      <c r="R286" s="73" t="s">
        <v>264</v>
      </c>
      <c r="T286" s="73" t="s">
        <v>18</v>
      </c>
      <c r="U286" s="73" t="s">
        <v>2309</v>
      </c>
      <c r="V286" s="73" t="s">
        <v>268</v>
      </c>
      <c r="W286" s="73" t="s">
        <v>269</v>
      </c>
      <c r="AA286" s="73" t="s">
        <v>2310</v>
      </c>
      <c r="AB286" s="73" t="s">
        <v>2311</v>
      </c>
      <c r="AC286" s="73" t="s">
        <v>1252</v>
      </c>
    </row>
    <row r="287" spans="1:40" x14ac:dyDescent="0.2">
      <c r="A287" s="73">
        <v>11425205547</v>
      </c>
      <c r="B287" s="73">
        <v>256666874</v>
      </c>
      <c r="C287" s="74">
        <v>43907.48164351852</v>
      </c>
      <c r="D287" s="74">
        <v>43907.570289351854</v>
      </c>
      <c r="E287" s="73" t="s">
        <v>2312</v>
      </c>
      <c r="J287" s="73" t="s">
        <v>257</v>
      </c>
      <c r="K287" s="73" t="s">
        <v>258</v>
      </c>
      <c r="L287" s="73" t="s">
        <v>259</v>
      </c>
      <c r="M287" s="73" t="s">
        <v>260</v>
      </c>
      <c r="N287" s="73" t="s">
        <v>29</v>
      </c>
      <c r="O287" s="73" t="s">
        <v>261</v>
      </c>
      <c r="P287" s="73" t="s">
        <v>262</v>
      </c>
      <c r="Q287" s="73" t="s">
        <v>263</v>
      </c>
      <c r="R287" s="73" t="s">
        <v>264</v>
      </c>
      <c r="T287" s="73" t="s">
        <v>17</v>
      </c>
      <c r="U287" s="73" t="s">
        <v>2313</v>
      </c>
      <c r="V287" s="73" t="s">
        <v>268</v>
      </c>
      <c r="W287" s="73" t="s">
        <v>269</v>
      </c>
      <c r="AB287" s="73" t="s">
        <v>2314</v>
      </c>
      <c r="AC287" s="73" t="s">
        <v>2315</v>
      </c>
      <c r="AE287" s="73" t="s">
        <v>2316</v>
      </c>
      <c r="AF287" s="73" t="s">
        <v>2317</v>
      </c>
      <c r="AM287" s="73" t="s">
        <v>2318</v>
      </c>
      <c r="AN287" s="73">
        <v>9196050446</v>
      </c>
    </row>
    <row r="288" spans="1:40" x14ac:dyDescent="0.2">
      <c r="A288" s="73">
        <v>11425198307</v>
      </c>
      <c r="B288" s="73">
        <v>256666874</v>
      </c>
      <c r="C288" s="74">
        <v>43907.560624999998</v>
      </c>
      <c r="D288" s="74">
        <v>43907.568391203706</v>
      </c>
      <c r="E288" s="73" t="s">
        <v>2319</v>
      </c>
      <c r="J288" s="73" t="s">
        <v>257</v>
      </c>
      <c r="K288" s="73" t="s">
        <v>258</v>
      </c>
      <c r="L288" s="73" t="s">
        <v>259</v>
      </c>
      <c r="M288" s="73" t="s">
        <v>260</v>
      </c>
      <c r="N288" s="73" t="s">
        <v>29</v>
      </c>
      <c r="O288" s="73" t="s">
        <v>261</v>
      </c>
      <c r="P288" s="73" t="s">
        <v>262</v>
      </c>
      <c r="Q288" s="73" t="s">
        <v>263</v>
      </c>
      <c r="R288" s="73" t="s">
        <v>264</v>
      </c>
      <c r="T288" s="73" t="s">
        <v>18</v>
      </c>
      <c r="U288" s="73" t="s">
        <v>2320</v>
      </c>
      <c r="V288" s="73" t="s">
        <v>268</v>
      </c>
      <c r="W288" s="73" t="s">
        <v>269</v>
      </c>
      <c r="Y288" s="73" t="s">
        <v>271</v>
      </c>
      <c r="AA288" s="73" t="s">
        <v>2321</v>
      </c>
    </row>
    <row r="289" spans="1:40" x14ac:dyDescent="0.2">
      <c r="A289" s="73">
        <v>11425188873</v>
      </c>
      <c r="B289" s="73">
        <v>256666874</v>
      </c>
      <c r="C289" s="74">
        <v>43907.56050925926</v>
      </c>
      <c r="D289" s="74">
        <v>43907.566006944442</v>
      </c>
      <c r="E289" s="73" t="s">
        <v>2322</v>
      </c>
      <c r="L289" s="73" t="s">
        <v>259</v>
      </c>
      <c r="M289" s="73" t="s">
        <v>260</v>
      </c>
      <c r="N289" s="73" t="s">
        <v>29</v>
      </c>
      <c r="O289" s="73" t="s">
        <v>261</v>
      </c>
      <c r="P289" s="73" t="s">
        <v>262</v>
      </c>
      <c r="Q289" s="73" t="s">
        <v>263</v>
      </c>
      <c r="T289" s="73" t="s">
        <v>17</v>
      </c>
      <c r="U289" s="73" t="s">
        <v>2323</v>
      </c>
      <c r="V289" s="73" t="s">
        <v>268</v>
      </c>
      <c r="W289" s="73" t="s">
        <v>269</v>
      </c>
      <c r="Y289" s="73" t="s">
        <v>271</v>
      </c>
      <c r="AA289" s="73" t="s">
        <v>2324</v>
      </c>
      <c r="AB289" s="73" t="s">
        <v>2325</v>
      </c>
      <c r="AC289" s="73" t="s">
        <v>2326</v>
      </c>
      <c r="AE289" s="73" t="s">
        <v>2327</v>
      </c>
      <c r="AF289" s="73" t="s">
        <v>2328</v>
      </c>
      <c r="AM289" s="73" t="s">
        <v>2329</v>
      </c>
    </row>
    <row r="290" spans="1:40" x14ac:dyDescent="0.2">
      <c r="A290" s="73">
        <v>11425184044</v>
      </c>
      <c r="B290" s="73">
        <v>256666874</v>
      </c>
      <c r="C290" s="74">
        <v>43907.563298611109</v>
      </c>
      <c r="D290" s="74">
        <v>43907.564803240741</v>
      </c>
      <c r="E290" s="73" t="s">
        <v>2330</v>
      </c>
      <c r="J290" s="73" t="s">
        <v>257</v>
      </c>
      <c r="L290" s="73" t="s">
        <v>259</v>
      </c>
      <c r="N290" s="73" t="s">
        <v>29</v>
      </c>
      <c r="O290" s="73" t="s">
        <v>261</v>
      </c>
      <c r="R290" s="73" t="s">
        <v>264</v>
      </c>
      <c r="T290" s="73" t="s">
        <v>17</v>
      </c>
      <c r="V290" s="73" t="s">
        <v>268</v>
      </c>
      <c r="W290" s="73" t="s">
        <v>269</v>
      </c>
      <c r="AA290" s="73" t="s">
        <v>1380</v>
      </c>
    </row>
    <row r="291" spans="1:40" x14ac:dyDescent="0.2">
      <c r="A291" s="73">
        <v>11425180315</v>
      </c>
      <c r="B291" s="73">
        <v>256666874</v>
      </c>
      <c r="C291" s="74">
        <v>43907.560011574074</v>
      </c>
      <c r="D291" s="74">
        <v>43907.563854166663</v>
      </c>
      <c r="E291" s="73" t="s">
        <v>2331</v>
      </c>
      <c r="J291" s="73" t="s">
        <v>257</v>
      </c>
      <c r="K291" s="73" t="s">
        <v>258</v>
      </c>
      <c r="L291" s="73" t="s">
        <v>259</v>
      </c>
      <c r="N291" s="73" t="s">
        <v>29</v>
      </c>
      <c r="O291" s="73" t="s">
        <v>261</v>
      </c>
      <c r="P291" s="73" t="s">
        <v>262</v>
      </c>
      <c r="R291" s="73" t="s">
        <v>264</v>
      </c>
      <c r="T291" s="73" t="s">
        <v>17</v>
      </c>
      <c r="U291" s="73" t="s">
        <v>2332</v>
      </c>
      <c r="V291" s="73" t="s">
        <v>268</v>
      </c>
      <c r="W291" s="73" t="s">
        <v>269</v>
      </c>
      <c r="Y291" s="73" t="s">
        <v>271</v>
      </c>
      <c r="AA291" s="73" t="s">
        <v>2333</v>
      </c>
      <c r="AB291" s="73" t="s">
        <v>2334</v>
      </c>
      <c r="AC291" s="73" t="s">
        <v>2335</v>
      </c>
    </row>
    <row r="292" spans="1:40" x14ac:dyDescent="0.2">
      <c r="A292" s="73">
        <v>11425174466</v>
      </c>
      <c r="B292" s="73">
        <v>256666874</v>
      </c>
      <c r="C292" s="74">
        <v>43907.556215277778</v>
      </c>
      <c r="D292" s="74">
        <v>43907.562337962961</v>
      </c>
      <c r="E292" s="73" t="s">
        <v>2336</v>
      </c>
      <c r="J292" s="73" t="s">
        <v>257</v>
      </c>
      <c r="L292" s="73" t="s">
        <v>259</v>
      </c>
      <c r="N292" s="73" t="s">
        <v>29</v>
      </c>
      <c r="Q292" s="73" t="s">
        <v>263</v>
      </c>
      <c r="R292" s="73" t="s">
        <v>264</v>
      </c>
      <c r="S292" s="73" t="s">
        <v>2337</v>
      </c>
      <c r="T292" s="73" t="s">
        <v>17</v>
      </c>
      <c r="U292" s="73" t="s">
        <v>2338</v>
      </c>
      <c r="V292" s="73" t="s">
        <v>268</v>
      </c>
      <c r="W292" s="73" t="s">
        <v>269</v>
      </c>
      <c r="AA292" s="73" t="s">
        <v>2339</v>
      </c>
      <c r="AB292" s="73" t="s">
        <v>2340</v>
      </c>
      <c r="AC292" s="73" t="s">
        <v>342</v>
      </c>
    </row>
    <row r="293" spans="1:40" x14ac:dyDescent="0.2">
      <c r="A293" s="73">
        <v>11425161122</v>
      </c>
      <c r="B293" s="73">
        <v>256666874</v>
      </c>
      <c r="C293" s="74">
        <v>43907.551979166667</v>
      </c>
      <c r="D293" s="74">
        <v>43907.558761574073</v>
      </c>
      <c r="E293" s="73" t="s">
        <v>2341</v>
      </c>
      <c r="J293" s="73" t="s">
        <v>257</v>
      </c>
      <c r="K293" s="73" t="s">
        <v>258</v>
      </c>
      <c r="L293" s="73" t="s">
        <v>259</v>
      </c>
      <c r="M293" s="73" t="s">
        <v>260</v>
      </c>
      <c r="N293" s="73" t="s">
        <v>29</v>
      </c>
      <c r="O293" s="73" t="s">
        <v>261</v>
      </c>
      <c r="P293" s="73" t="s">
        <v>262</v>
      </c>
      <c r="Q293" s="73" t="s">
        <v>263</v>
      </c>
      <c r="R293" s="73" t="s">
        <v>264</v>
      </c>
      <c r="T293" s="73" t="s">
        <v>17</v>
      </c>
      <c r="U293" s="73" t="s">
        <v>2342</v>
      </c>
      <c r="V293" s="73" t="s">
        <v>268</v>
      </c>
      <c r="W293" s="73" t="s">
        <v>269</v>
      </c>
      <c r="AA293" s="73" t="s">
        <v>2343</v>
      </c>
      <c r="AB293" s="73" t="s">
        <v>2344</v>
      </c>
      <c r="AC293" s="73" t="s">
        <v>2345</v>
      </c>
    </row>
    <row r="294" spans="1:40" x14ac:dyDescent="0.2">
      <c r="A294" s="73">
        <v>11425148252</v>
      </c>
      <c r="B294" s="73">
        <v>256666874</v>
      </c>
      <c r="C294" s="74">
        <v>43907.551979166667</v>
      </c>
      <c r="D294" s="74">
        <v>43907.555277777778</v>
      </c>
      <c r="E294" s="73" t="s">
        <v>2346</v>
      </c>
      <c r="J294" s="73" t="s">
        <v>257</v>
      </c>
      <c r="L294" s="73" t="s">
        <v>259</v>
      </c>
      <c r="N294" s="73" t="s">
        <v>29</v>
      </c>
      <c r="Q294" s="73" t="s">
        <v>263</v>
      </c>
      <c r="T294" s="73" t="s">
        <v>18</v>
      </c>
      <c r="U294" s="73" t="s">
        <v>2347</v>
      </c>
      <c r="V294" s="73" t="s">
        <v>268</v>
      </c>
      <c r="W294" s="73" t="s">
        <v>269</v>
      </c>
      <c r="Y294" s="73" t="s">
        <v>271</v>
      </c>
      <c r="AA294" s="73" t="s">
        <v>2348</v>
      </c>
    </row>
    <row r="295" spans="1:40" x14ac:dyDescent="0.2">
      <c r="A295" s="73">
        <v>11425131141</v>
      </c>
      <c r="B295" s="73">
        <v>256666874</v>
      </c>
      <c r="C295" s="74">
        <v>43907.54724537037</v>
      </c>
      <c r="D295" s="74">
        <v>43907.550613425927</v>
      </c>
      <c r="E295" s="73" t="s">
        <v>2349</v>
      </c>
      <c r="J295" s="73" t="s">
        <v>257</v>
      </c>
      <c r="L295" s="73" t="s">
        <v>259</v>
      </c>
      <c r="M295" s="73" t="s">
        <v>260</v>
      </c>
      <c r="T295" s="73" t="s">
        <v>17</v>
      </c>
      <c r="V295" s="73" t="s">
        <v>268</v>
      </c>
      <c r="W295" s="73" t="s">
        <v>269</v>
      </c>
      <c r="Y295" s="73" t="s">
        <v>271</v>
      </c>
      <c r="AB295" s="73" t="s">
        <v>2350</v>
      </c>
    </row>
    <row r="296" spans="1:40" x14ac:dyDescent="0.2">
      <c r="A296" s="73">
        <v>11425120339</v>
      </c>
      <c r="B296" s="73">
        <v>256666874</v>
      </c>
      <c r="C296" s="74">
        <v>43907.540243055555</v>
      </c>
      <c r="D296" s="74">
        <v>43907.547638888886</v>
      </c>
      <c r="E296" s="73" t="s">
        <v>2351</v>
      </c>
      <c r="J296" s="73" t="s">
        <v>257</v>
      </c>
      <c r="K296" s="73" t="s">
        <v>258</v>
      </c>
      <c r="L296" s="73" t="s">
        <v>259</v>
      </c>
      <c r="M296" s="73" t="s">
        <v>260</v>
      </c>
      <c r="P296" s="73" t="s">
        <v>262</v>
      </c>
      <c r="R296" s="73" t="s">
        <v>264</v>
      </c>
      <c r="T296" s="73" t="s">
        <v>18</v>
      </c>
      <c r="U296" s="73" t="s">
        <v>2352</v>
      </c>
      <c r="V296" s="73" t="s">
        <v>268</v>
      </c>
      <c r="W296" s="73" t="s">
        <v>269</v>
      </c>
      <c r="Y296" s="73" t="s">
        <v>271</v>
      </c>
      <c r="AA296" s="73" t="s">
        <v>2353</v>
      </c>
      <c r="AB296" s="73" t="s">
        <v>2354</v>
      </c>
      <c r="AC296" s="73" t="s">
        <v>2355</v>
      </c>
      <c r="AE296" s="73" t="s">
        <v>2356</v>
      </c>
      <c r="AF296" s="73" t="s">
        <v>2357</v>
      </c>
      <c r="AM296" s="73" t="s">
        <v>2358</v>
      </c>
      <c r="AN296" s="73">
        <v>9195422402</v>
      </c>
    </row>
    <row r="297" spans="1:40" x14ac:dyDescent="0.2">
      <c r="A297" s="73">
        <v>11425117849</v>
      </c>
      <c r="B297" s="73">
        <v>256666874</v>
      </c>
      <c r="C297" s="74">
        <v>43907.534363425926</v>
      </c>
      <c r="D297" s="74">
        <v>43907.546979166669</v>
      </c>
      <c r="E297" s="73" t="s">
        <v>2359</v>
      </c>
      <c r="J297" s="73" t="s">
        <v>257</v>
      </c>
      <c r="K297" s="73" t="s">
        <v>258</v>
      </c>
      <c r="L297" s="73" t="s">
        <v>259</v>
      </c>
      <c r="O297" s="73" t="s">
        <v>261</v>
      </c>
      <c r="P297" s="73" t="s">
        <v>262</v>
      </c>
      <c r="R297" s="73" t="s">
        <v>264</v>
      </c>
      <c r="T297" s="73" t="s">
        <v>17</v>
      </c>
      <c r="U297" s="73" t="s">
        <v>2360</v>
      </c>
      <c r="V297" s="73" t="s">
        <v>268</v>
      </c>
      <c r="W297" s="73" t="s">
        <v>269</v>
      </c>
      <c r="AA297" s="73" t="s">
        <v>2361</v>
      </c>
      <c r="AB297" s="73" t="s">
        <v>2362</v>
      </c>
      <c r="AC297" s="73" t="s">
        <v>748</v>
      </c>
    </row>
    <row r="298" spans="1:40" x14ac:dyDescent="0.2">
      <c r="A298" s="73">
        <v>11425096682</v>
      </c>
      <c r="B298" s="73">
        <v>256666874</v>
      </c>
      <c r="C298" s="74">
        <v>43907.539120370369</v>
      </c>
      <c r="D298" s="74">
        <v>43907.541631944441</v>
      </c>
      <c r="E298" s="73" t="s">
        <v>2363</v>
      </c>
      <c r="J298" s="73" t="s">
        <v>257</v>
      </c>
      <c r="K298" s="73" t="s">
        <v>258</v>
      </c>
      <c r="L298" s="73" t="s">
        <v>259</v>
      </c>
      <c r="M298" s="73" t="s">
        <v>260</v>
      </c>
      <c r="N298" s="73" t="s">
        <v>29</v>
      </c>
      <c r="O298" s="73" t="s">
        <v>261</v>
      </c>
      <c r="P298" s="73" t="s">
        <v>262</v>
      </c>
      <c r="R298" s="73" t="s">
        <v>264</v>
      </c>
      <c r="T298" s="73" t="s">
        <v>17</v>
      </c>
      <c r="V298" s="73" t="s">
        <v>268</v>
      </c>
      <c r="W298" s="73" t="s">
        <v>269</v>
      </c>
      <c r="AA298" s="73" t="s">
        <v>2364</v>
      </c>
      <c r="AB298" s="73" t="s">
        <v>2365</v>
      </c>
      <c r="AC298" s="73" t="s">
        <v>2366</v>
      </c>
    </row>
    <row r="299" spans="1:40" x14ac:dyDescent="0.2">
      <c r="A299" s="73">
        <v>11425085031</v>
      </c>
      <c r="B299" s="73">
        <v>256666874</v>
      </c>
      <c r="C299" s="74">
        <v>43907.53670138889</v>
      </c>
      <c r="D299" s="74">
        <v>43907.538553240738</v>
      </c>
      <c r="E299" s="73" t="s">
        <v>2367</v>
      </c>
      <c r="J299" s="73" t="s">
        <v>257</v>
      </c>
      <c r="K299" s="73" t="s">
        <v>258</v>
      </c>
      <c r="L299" s="73" t="s">
        <v>259</v>
      </c>
      <c r="M299" s="73" t="s">
        <v>260</v>
      </c>
      <c r="N299" s="73" t="s">
        <v>29</v>
      </c>
      <c r="P299" s="73" t="s">
        <v>262</v>
      </c>
      <c r="R299" s="73" t="s">
        <v>264</v>
      </c>
      <c r="T299" s="73" t="s">
        <v>17</v>
      </c>
      <c r="U299" s="73" t="s">
        <v>2368</v>
      </c>
      <c r="V299" s="73" t="s">
        <v>268</v>
      </c>
      <c r="W299" s="73" t="s">
        <v>269</v>
      </c>
      <c r="AA299" s="73" t="s">
        <v>2369</v>
      </c>
      <c r="AB299" s="73" t="s">
        <v>2370</v>
      </c>
      <c r="AE299" s="73" t="s">
        <v>2371</v>
      </c>
      <c r="AF299" s="73" t="s">
        <v>2372</v>
      </c>
      <c r="AM299" s="73" t="s">
        <v>2373</v>
      </c>
      <c r="AN299" s="73">
        <v>3362511180</v>
      </c>
    </row>
    <row r="300" spans="1:40" x14ac:dyDescent="0.2">
      <c r="A300" s="73">
        <v>11425083789</v>
      </c>
      <c r="B300" s="73">
        <v>256666874</v>
      </c>
      <c r="C300" s="74">
        <v>43907.535324074073</v>
      </c>
      <c r="D300" s="74">
        <v>43907.538217592592</v>
      </c>
      <c r="E300" s="73" t="s">
        <v>2374</v>
      </c>
      <c r="S300" s="73" t="s">
        <v>2375</v>
      </c>
      <c r="T300" s="73" t="s">
        <v>17</v>
      </c>
      <c r="U300" s="73" t="s">
        <v>2376</v>
      </c>
      <c r="V300" s="73" t="s">
        <v>268</v>
      </c>
      <c r="W300" s="73" t="s">
        <v>269</v>
      </c>
      <c r="AA300" s="73" t="s">
        <v>405</v>
      </c>
      <c r="AB300" s="73" t="s">
        <v>2377</v>
      </c>
    </row>
    <row r="301" spans="1:40" x14ac:dyDescent="0.2">
      <c r="A301" s="73">
        <v>11425081546</v>
      </c>
      <c r="B301" s="73">
        <v>256666874</v>
      </c>
      <c r="C301" s="74">
        <v>43907.534444444442</v>
      </c>
      <c r="D301" s="74">
        <v>43907.537627314814</v>
      </c>
      <c r="E301" s="73" t="s">
        <v>2378</v>
      </c>
      <c r="J301" s="73" t="s">
        <v>257</v>
      </c>
      <c r="L301" s="73" t="s">
        <v>259</v>
      </c>
      <c r="M301" s="73" t="s">
        <v>260</v>
      </c>
      <c r="N301" s="73" t="s">
        <v>29</v>
      </c>
      <c r="O301" s="73" t="s">
        <v>261</v>
      </c>
      <c r="P301" s="73" t="s">
        <v>262</v>
      </c>
      <c r="R301" s="73" t="s">
        <v>264</v>
      </c>
      <c r="T301" s="73" t="s">
        <v>17</v>
      </c>
      <c r="U301" s="73" t="s">
        <v>2379</v>
      </c>
      <c r="V301" s="73" t="s">
        <v>268</v>
      </c>
      <c r="W301" s="73" t="s">
        <v>269</v>
      </c>
    </row>
    <row r="302" spans="1:40" x14ac:dyDescent="0.2">
      <c r="A302" s="73">
        <v>11425074942</v>
      </c>
      <c r="B302" s="73">
        <v>256666874</v>
      </c>
      <c r="C302" s="74">
        <v>43907.534398148149</v>
      </c>
      <c r="D302" s="74">
        <v>43907.535914351851</v>
      </c>
      <c r="E302" s="73" t="s">
        <v>2380</v>
      </c>
      <c r="J302" s="73" t="s">
        <v>257</v>
      </c>
      <c r="K302" s="73" t="s">
        <v>258</v>
      </c>
      <c r="M302" s="73" t="s">
        <v>260</v>
      </c>
      <c r="O302" s="73" t="s">
        <v>261</v>
      </c>
      <c r="P302" s="73" t="s">
        <v>262</v>
      </c>
      <c r="R302" s="73" t="s">
        <v>264</v>
      </c>
      <c r="T302" s="73" t="s">
        <v>18</v>
      </c>
      <c r="U302" s="73" t="s">
        <v>2381</v>
      </c>
      <c r="V302" s="73" t="s">
        <v>268</v>
      </c>
      <c r="W302" s="73" t="s">
        <v>269</v>
      </c>
      <c r="AA302" s="73" t="s">
        <v>2382</v>
      </c>
      <c r="AB302" s="73" t="s">
        <v>2383</v>
      </c>
    </row>
    <row r="303" spans="1:40" x14ac:dyDescent="0.2">
      <c r="A303" s="73">
        <v>11425069372</v>
      </c>
      <c r="B303" s="73">
        <v>256666874</v>
      </c>
      <c r="C303" s="74">
        <v>43907.531770833331</v>
      </c>
      <c r="D303" s="74">
        <v>43907.534479166665</v>
      </c>
      <c r="E303" s="73" t="s">
        <v>2384</v>
      </c>
      <c r="J303" s="73" t="s">
        <v>257</v>
      </c>
      <c r="K303" s="73" t="s">
        <v>258</v>
      </c>
      <c r="L303" s="73" t="s">
        <v>259</v>
      </c>
      <c r="N303" s="73" t="s">
        <v>29</v>
      </c>
      <c r="O303" s="73" t="s">
        <v>261</v>
      </c>
      <c r="P303" s="73" t="s">
        <v>262</v>
      </c>
      <c r="R303" s="73" t="s">
        <v>264</v>
      </c>
      <c r="T303" s="73" t="s">
        <v>17</v>
      </c>
      <c r="U303" s="73" t="s">
        <v>2385</v>
      </c>
      <c r="V303" s="73" t="s">
        <v>268</v>
      </c>
      <c r="W303" s="73" t="s">
        <v>269</v>
      </c>
      <c r="AA303" s="73" t="s">
        <v>2386</v>
      </c>
      <c r="AB303" s="73" t="s">
        <v>2387</v>
      </c>
      <c r="AE303" s="73" t="s">
        <v>2388</v>
      </c>
      <c r="AF303" s="73" t="s">
        <v>2389</v>
      </c>
      <c r="AM303" s="73" t="s">
        <v>2390</v>
      </c>
      <c r="AN303" s="73" t="s">
        <v>2391</v>
      </c>
    </row>
    <row r="304" spans="1:40" x14ac:dyDescent="0.2">
      <c r="A304" s="73">
        <v>11425043761</v>
      </c>
      <c r="B304" s="73">
        <v>256666874</v>
      </c>
      <c r="C304" s="74">
        <v>43907.527037037034</v>
      </c>
      <c r="D304" s="74">
        <v>43907.52784722222</v>
      </c>
      <c r="E304" s="73" t="s">
        <v>2392</v>
      </c>
      <c r="J304" s="73" t="s">
        <v>257</v>
      </c>
      <c r="K304" s="73" t="s">
        <v>258</v>
      </c>
      <c r="L304" s="73" t="s">
        <v>259</v>
      </c>
      <c r="R304" s="73" t="s">
        <v>264</v>
      </c>
      <c r="T304" s="73" t="s">
        <v>17</v>
      </c>
      <c r="V304" s="73" t="s">
        <v>268</v>
      </c>
      <c r="X304" s="73" t="s">
        <v>270</v>
      </c>
      <c r="Y304" s="73" t="s">
        <v>271</v>
      </c>
    </row>
    <row r="305" spans="1:40" x14ac:dyDescent="0.2">
      <c r="A305" s="73">
        <v>11424994472</v>
      </c>
      <c r="B305" s="73">
        <v>256666874</v>
      </c>
      <c r="C305" s="74">
        <v>43907.497800925928</v>
      </c>
      <c r="D305" s="74">
        <v>43907.514965277776</v>
      </c>
      <c r="E305" s="73" t="s">
        <v>2393</v>
      </c>
      <c r="K305" s="73" t="s">
        <v>258</v>
      </c>
      <c r="L305" s="73" t="s">
        <v>259</v>
      </c>
      <c r="M305" s="73" t="s">
        <v>260</v>
      </c>
      <c r="N305" s="73" t="s">
        <v>29</v>
      </c>
      <c r="O305" s="73" t="s">
        <v>261</v>
      </c>
      <c r="P305" s="73" t="s">
        <v>262</v>
      </c>
      <c r="Q305" s="73" t="s">
        <v>263</v>
      </c>
      <c r="R305" s="73" t="s">
        <v>264</v>
      </c>
      <c r="T305" s="73" t="s">
        <v>17</v>
      </c>
      <c r="U305" s="73" t="s">
        <v>2394</v>
      </c>
      <c r="V305" s="73" t="s">
        <v>268</v>
      </c>
      <c r="X305" s="73" t="s">
        <v>270</v>
      </c>
      <c r="AA305" s="73" t="s">
        <v>2395</v>
      </c>
      <c r="AB305" s="73" t="s">
        <v>2396</v>
      </c>
      <c r="AC305" s="73" t="s">
        <v>2397</v>
      </c>
      <c r="AE305" s="73" t="s">
        <v>2398</v>
      </c>
      <c r="AF305" s="73" t="s">
        <v>2399</v>
      </c>
      <c r="AM305" s="73" t="s">
        <v>2400</v>
      </c>
      <c r="AN305" s="73">
        <v>2527232528</v>
      </c>
    </row>
    <row r="306" spans="1:40" x14ac:dyDescent="0.2">
      <c r="A306" s="73">
        <v>11424900135</v>
      </c>
      <c r="B306" s="73">
        <v>256666874</v>
      </c>
      <c r="C306" s="74">
        <v>43907.489803240744</v>
      </c>
      <c r="D306" s="74">
        <v>43907.491620370369</v>
      </c>
      <c r="E306" s="73" t="s">
        <v>2401</v>
      </c>
      <c r="J306" s="73" t="s">
        <v>257</v>
      </c>
      <c r="K306" s="73" t="s">
        <v>258</v>
      </c>
      <c r="L306" s="73" t="s">
        <v>259</v>
      </c>
      <c r="Q306" s="73" t="s">
        <v>263</v>
      </c>
      <c r="R306" s="73" t="s">
        <v>264</v>
      </c>
      <c r="T306" s="73" t="s">
        <v>17</v>
      </c>
      <c r="U306" s="73" t="s">
        <v>2402</v>
      </c>
      <c r="V306" s="73" t="s">
        <v>268</v>
      </c>
      <c r="X306" s="73" t="s">
        <v>270</v>
      </c>
      <c r="Y306" s="73" t="s">
        <v>271</v>
      </c>
      <c r="AA306" s="73" t="s">
        <v>405</v>
      </c>
      <c r="AB306" s="73" t="s">
        <v>2403</v>
      </c>
      <c r="AE306" s="73" t="s">
        <v>2404</v>
      </c>
      <c r="AF306" s="73" t="s">
        <v>2405</v>
      </c>
      <c r="AM306" s="73" t="s">
        <v>2406</v>
      </c>
      <c r="AN306" s="73">
        <v>7049728722</v>
      </c>
    </row>
    <row r="307" spans="1:40" x14ac:dyDescent="0.2">
      <c r="A307" s="73">
        <v>11424866086</v>
      </c>
      <c r="B307" s="73">
        <v>256666874</v>
      </c>
      <c r="C307" s="74">
        <v>43907.479594907411</v>
      </c>
      <c r="D307" s="74">
        <v>43907.483784722222</v>
      </c>
      <c r="E307" s="73" t="s">
        <v>2407</v>
      </c>
      <c r="J307" s="73" t="s">
        <v>257</v>
      </c>
      <c r="K307" s="73" t="s">
        <v>258</v>
      </c>
      <c r="L307" s="73" t="s">
        <v>259</v>
      </c>
      <c r="O307" s="73" t="s">
        <v>261</v>
      </c>
      <c r="P307" s="73" t="s">
        <v>262</v>
      </c>
      <c r="R307" s="73" t="s">
        <v>264</v>
      </c>
      <c r="T307" s="73" t="s">
        <v>17</v>
      </c>
      <c r="U307" s="73" t="s">
        <v>2408</v>
      </c>
      <c r="V307" s="73" t="s">
        <v>268</v>
      </c>
      <c r="X307" s="73" t="s">
        <v>270</v>
      </c>
      <c r="AA307" s="73" t="s">
        <v>2409</v>
      </c>
      <c r="AB307" s="73" t="s">
        <v>2410</v>
      </c>
      <c r="AC307" s="73" t="s">
        <v>2411</v>
      </c>
      <c r="AE307" s="73" t="s">
        <v>2412</v>
      </c>
      <c r="AF307" s="73" t="s">
        <v>2413</v>
      </c>
      <c r="AM307" s="73" t="s">
        <v>2414</v>
      </c>
      <c r="AN307" s="73" t="s">
        <v>2415</v>
      </c>
    </row>
    <row r="308" spans="1:40" x14ac:dyDescent="0.2">
      <c r="A308" s="73">
        <v>11424860561</v>
      </c>
      <c r="B308" s="73">
        <v>256666874</v>
      </c>
      <c r="C308" s="74">
        <v>43907.475034722222</v>
      </c>
      <c r="D308" s="74">
        <v>43907.482615740744</v>
      </c>
      <c r="E308" s="73" t="s">
        <v>2416</v>
      </c>
      <c r="J308" s="73" t="s">
        <v>257</v>
      </c>
      <c r="K308" s="73" t="s">
        <v>258</v>
      </c>
      <c r="L308" s="73" t="s">
        <v>259</v>
      </c>
      <c r="N308" s="73" t="s">
        <v>29</v>
      </c>
      <c r="O308" s="73" t="s">
        <v>261</v>
      </c>
      <c r="P308" s="73" t="s">
        <v>262</v>
      </c>
      <c r="R308" s="73" t="s">
        <v>264</v>
      </c>
      <c r="S308" s="73" t="s">
        <v>2417</v>
      </c>
      <c r="T308" s="73" t="s">
        <v>17</v>
      </c>
      <c r="U308" s="73" t="s">
        <v>2418</v>
      </c>
      <c r="V308" s="73" t="s">
        <v>268</v>
      </c>
      <c r="AA308" s="73" t="s">
        <v>2419</v>
      </c>
      <c r="AB308" s="73" t="s">
        <v>2420</v>
      </c>
      <c r="AC308" s="73" t="s">
        <v>2421</v>
      </c>
      <c r="AE308" s="73" t="s">
        <v>2422</v>
      </c>
      <c r="AF308" s="73" t="s">
        <v>2423</v>
      </c>
      <c r="AM308" s="73" t="s">
        <v>2424</v>
      </c>
      <c r="AN308" s="73" t="s">
        <v>2425</v>
      </c>
    </row>
    <row r="309" spans="1:40" x14ac:dyDescent="0.2">
      <c r="A309" s="73">
        <v>11424858337</v>
      </c>
      <c r="B309" s="73">
        <v>256666874</v>
      </c>
      <c r="C309" s="74">
        <v>43907.478819444441</v>
      </c>
      <c r="D309" s="74">
        <v>43907.482129629629</v>
      </c>
      <c r="E309" s="73" t="s">
        <v>2426</v>
      </c>
      <c r="J309" s="73" t="s">
        <v>257</v>
      </c>
      <c r="K309" s="73" t="s">
        <v>258</v>
      </c>
      <c r="L309" s="73" t="s">
        <v>259</v>
      </c>
      <c r="O309" s="73" t="s">
        <v>261</v>
      </c>
      <c r="R309" s="73" t="s">
        <v>264</v>
      </c>
      <c r="T309" s="73" t="s">
        <v>17</v>
      </c>
      <c r="U309" s="73" t="s">
        <v>2427</v>
      </c>
      <c r="V309" s="73" t="s">
        <v>268</v>
      </c>
      <c r="Y309" s="73" t="s">
        <v>271</v>
      </c>
      <c r="AA309" s="73" t="s">
        <v>2428</v>
      </c>
      <c r="AB309" s="73" t="s">
        <v>2429</v>
      </c>
      <c r="AE309" s="73" t="s">
        <v>2430</v>
      </c>
      <c r="AF309" s="73" t="s">
        <v>2431</v>
      </c>
      <c r="AM309" s="73" t="s">
        <v>2432</v>
      </c>
      <c r="AN309" s="73">
        <v>3364483026</v>
      </c>
    </row>
    <row r="310" spans="1:40" x14ac:dyDescent="0.2">
      <c r="A310" s="73">
        <v>11424846857</v>
      </c>
      <c r="B310" s="73">
        <v>256666874</v>
      </c>
      <c r="C310" s="74">
        <v>43907.476134259261</v>
      </c>
      <c r="D310" s="74">
        <v>43907.479513888888</v>
      </c>
      <c r="E310" s="73" t="s">
        <v>2433</v>
      </c>
      <c r="J310" s="73" t="s">
        <v>257</v>
      </c>
      <c r="R310" s="73" t="s">
        <v>264</v>
      </c>
      <c r="T310" s="73" t="s">
        <v>17</v>
      </c>
      <c r="U310" s="73" t="s">
        <v>2434</v>
      </c>
      <c r="V310" s="73" t="s">
        <v>268</v>
      </c>
      <c r="AA310" s="73" t="s">
        <v>1333</v>
      </c>
      <c r="AB310" s="73" t="s">
        <v>2435</v>
      </c>
      <c r="AC310" s="73" t="s">
        <v>2436</v>
      </c>
      <c r="AE310" s="73" t="s">
        <v>2437</v>
      </c>
      <c r="AF310" s="73" t="s">
        <v>2438</v>
      </c>
      <c r="AM310" s="73" t="s">
        <v>2439</v>
      </c>
      <c r="AN310" s="73" t="s">
        <v>2440</v>
      </c>
    </row>
    <row r="311" spans="1:40" x14ac:dyDescent="0.2">
      <c r="A311" s="73">
        <v>11424841386</v>
      </c>
      <c r="B311" s="73">
        <v>256666874</v>
      </c>
      <c r="C311" s="74">
        <v>43907.474143518521</v>
      </c>
      <c r="D311" s="74">
        <v>43907.478229166663</v>
      </c>
      <c r="E311" s="73" t="s">
        <v>2441</v>
      </c>
      <c r="J311" s="73" t="s">
        <v>257</v>
      </c>
      <c r="L311" s="73" t="s">
        <v>259</v>
      </c>
      <c r="O311" s="73" t="s">
        <v>261</v>
      </c>
      <c r="R311" s="73" t="s">
        <v>264</v>
      </c>
      <c r="T311" s="73" t="s">
        <v>17</v>
      </c>
      <c r="U311" s="73" t="s">
        <v>2442</v>
      </c>
      <c r="V311" s="73" t="s">
        <v>268</v>
      </c>
      <c r="AA311" s="73" t="s">
        <v>2443</v>
      </c>
      <c r="AB311" s="73" t="s">
        <v>2444</v>
      </c>
      <c r="AC311" s="73" t="s">
        <v>2445</v>
      </c>
      <c r="AE311" s="73" t="s">
        <v>2446</v>
      </c>
      <c r="AF311" s="73" t="s">
        <v>2447</v>
      </c>
      <c r="AM311" s="73" t="s">
        <v>2448</v>
      </c>
    </row>
    <row r="312" spans="1:40" x14ac:dyDescent="0.2">
      <c r="A312" s="73">
        <v>11424834796</v>
      </c>
      <c r="B312" s="73">
        <v>256666874</v>
      </c>
      <c r="C312" s="74">
        <v>43907.448310185187</v>
      </c>
      <c r="D312" s="74">
        <v>43907.476736111108</v>
      </c>
      <c r="E312" s="73" t="s">
        <v>2449</v>
      </c>
      <c r="J312" s="73" t="s">
        <v>257</v>
      </c>
      <c r="K312" s="73" t="s">
        <v>258</v>
      </c>
      <c r="L312" s="73" t="s">
        <v>259</v>
      </c>
      <c r="N312" s="73" t="s">
        <v>29</v>
      </c>
      <c r="O312" s="73" t="s">
        <v>261</v>
      </c>
      <c r="P312" s="73" t="s">
        <v>262</v>
      </c>
      <c r="R312" s="73" t="s">
        <v>264</v>
      </c>
      <c r="T312" s="73" t="s">
        <v>17</v>
      </c>
      <c r="U312" s="73" t="s">
        <v>2450</v>
      </c>
      <c r="V312" s="73" t="s">
        <v>268</v>
      </c>
      <c r="AA312" s="73" t="s">
        <v>2451</v>
      </c>
      <c r="AB312" s="73" t="s">
        <v>2452</v>
      </c>
      <c r="AC312" s="73" t="s">
        <v>2453</v>
      </c>
      <c r="AE312" s="73" t="s">
        <v>2454</v>
      </c>
      <c r="AF312" s="73" t="s">
        <v>2455</v>
      </c>
      <c r="AM312" s="73" t="s">
        <v>2456</v>
      </c>
      <c r="AN312" s="73">
        <v>9194772116</v>
      </c>
    </row>
    <row r="313" spans="1:40" x14ac:dyDescent="0.2">
      <c r="A313" s="73">
        <v>11424829153</v>
      </c>
      <c r="B313" s="73">
        <v>256666874</v>
      </c>
      <c r="C313" s="74">
        <v>43907.471944444442</v>
      </c>
      <c r="D313" s="74">
        <v>43907.475474537037</v>
      </c>
      <c r="E313" s="73" t="s">
        <v>2457</v>
      </c>
      <c r="J313" s="73" t="s">
        <v>257</v>
      </c>
      <c r="K313" s="73" t="s">
        <v>258</v>
      </c>
      <c r="L313" s="73" t="s">
        <v>259</v>
      </c>
      <c r="Q313" s="73" t="s">
        <v>263</v>
      </c>
      <c r="R313" s="73" t="s">
        <v>264</v>
      </c>
      <c r="T313" s="73" t="s">
        <v>17</v>
      </c>
      <c r="U313" s="73" t="s">
        <v>2458</v>
      </c>
      <c r="V313" s="73" t="s">
        <v>268</v>
      </c>
      <c r="AA313" s="73" t="s">
        <v>2459</v>
      </c>
      <c r="AB313" s="73" t="s">
        <v>2460</v>
      </c>
      <c r="AC313" s="73" t="s">
        <v>2335</v>
      </c>
      <c r="AE313" s="73" t="s">
        <v>2461</v>
      </c>
      <c r="AF313" s="73" t="s">
        <v>2462</v>
      </c>
      <c r="AM313" s="73" t="s">
        <v>2463</v>
      </c>
      <c r="AN313" s="73" t="s">
        <v>2464</v>
      </c>
    </row>
    <row r="314" spans="1:40" x14ac:dyDescent="0.2">
      <c r="A314" s="73">
        <v>11424820846</v>
      </c>
      <c r="B314" s="73">
        <v>256666874</v>
      </c>
      <c r="C314" s="74">
        <v>43907.470486111109</v>
      </c>
      <c r="D314" s="74">
        <v>43907.473657407405</v>
      </c>
      <c r="E314" s="73" t="s">
        <v>2465</v>
      </c>
      <c r="J314" s="73" t="s">
        <v>257</v>
      </c>
      <c r="K314" s="73" t="s">
        <v>258</v>
      </c>
      <c r="L314" s="73" t="s">
        <v>259</v>
      </c>
      <c r="O314" s="73" t="s">
        <v>261</v>
      </c>
      <c r="P314" s="73" t="s">
        <v>262</v>
      </c>
      <c r="R314" s="73" t="s">
        <v>264</v>
      </c>
      <c r="T314" s="73" t="s">
        <v>17</v>
      </c>
      <c r="U314" s="73" t="s">
        <v>2466</v>
      </c>
      <c r="V314" s="73" t="s">
        <v>268</v>
      </c>
      <c r="Y314" s="73" t="s">
        <v>271</v>
      </c>
      <c r="AA314" s="73" t="s">
        <v>2467</v>
      </c>
      <c r="AB314" s="73" t="s">
        <v>2468</v>
      </c>
      <c r="AC314" s="73" t="s">
        <v>2469</v>
      </c>
    </row>
    <row r="315" spans="1:40" x14ac:dyDescent="0.2">
      <c r="A315" s="73">
        <v>11424818698</v>
      </c>
      <c r="B315" s="73">
        <v>256666874</v>
      </c>
      <c r="C315" s="74">
        <v>43907.469386574077</v>
      </c>
      <c r="D315" s="74">
        <v>43907.473171296297</v>
      </c>
      <c r="E315" s="73" t="s">
        <v>2470</v>
      </c>
      <c r="J315" s="73" t="s">
        <v>257</v>
      </c>
      <c r="K315" s="73" t="s">
        <v>258</v>
      </c>
      <c r="L315" s="73" t="s">
        <v>259</v>
      </c>
      <c r="M315" s="73" t="s">
        <v>260</v>
      </c>
      <c r="N315" s="73" t="s">
        <v>29</v>
      </c>
      <c r="O315" s="73" t="s">
        <v>261</v>
      </c>
      <c r="P315" s="73" t="s">
        <v>262</v>
      </c>
      <c r="Q315" s="73" t="s">
        <v>263</v>
      </c>
      <c r="R315" s="73" t="s">
        <v>264</v>
      </c>
      <c r="T315" s="73" t="s">
        <v>17</v>
      </c>
      <c r="U315" s="73" t="s">
        <v>2471</v>
      </c>
      <c r="V315" s="73" t="s">
        <v>268</v>
      </c>
      <c r="Y315" s="73" t="s">
        <v>271</v>
      </c>
      <c r="AA315" s="73" t="s">
        <v>2472</v>
      </c>
      <c r="AC315" s="73" t="s">
        <v>2473</v>
      </c>
      <c r="AE315" s="73" t="s">
        <v>2474</v>
      </c>
      <c r="AF315" s="73" t="s">
        <v>2475</v>
      </c>
      <c r="AM315" s="73" t="s">
        <v>2476</v>
      </c>
      <c r="AN315" s="73" t="s">
        <v>2477</v>
      </c>
    </row>
    <row r="316" spans="1:40" x14ac:dyDescent="0.2">
      <c r="A316" s="73">
        <v>11424720429</v>
      </c>
      <c r="B316" s="73">
        <v>256666874</v>
      </c>
      <c r="C316" s="74">
        <v>43907.44327546296</v>
      </c>
      <c r="D316" s="74">
        <v>43907.450590277775</v>
      </c>
      <c r="E316" s="73" t="s">
        <v>2478</v>
      </c>
      <c r="J316" s="73" t="s">
        <v>257</v>
      </c>
      <c r="K316" s="73" t="s">
        <v>258</v>
      </c>
      <c r="L316" s="73" t="s">
        <v>259</v>
      </c>
      <c r="P316" s="73" t="s">
        <v>262</v>
      </c>
      <c r="R316" s="73" t="s">
        <v>264</v>
      </c>
      <c r="T316" s="73" t="s">
        <v>17</v>
      </c>
      <c r="U316" s="73" t="s">
        <v>2479</v>
      </c>
      <c r="V316" s="73" t="s">
        <v>268</v>
      </c>
      <c r="AA316" s="73" t="s">
        <v>1308</v>
      </c>
      <c r="AB316" s="73" t="s">
        <v>2480</v>
      </c>
      <c r="AE316" s="73" t="s">
        <v>2481</v>
      </c>
      <c r="AF316" s="73" t="s">
        <v>2482</v>
      </c>
      <c r="AM316" s="73" t="s">
        <v>2483</v>
      </c>
      <c r="AN316" s="73">
        <v>7044779374</v>
      </c>
    </row>
    <row r="317" spans="1:40" x14ac:dyDescent="0.2">
      <c r="A317" s="73">
        <v>11424679522</v>
      </c>
      <c r="B317" s="73">
        <v>256666874</v>
      </c>
      <c r="C317" s="74">
        <v>43907.43650462963</v>
      </c>
      <c r="D317" s="74">
        <v>43907.44017361111</v>
      </c>
      <c r="E317" s="73" t="s">
        <v>2484</v>
      </c>
      <c r="J317" s="73" t="s">
        <v>257</v>
      </c>
      <c r="L317" s="73" t="s">
        <v>259</v>
      </c>
      <c r="O317" s="73" t="s">
        <v>261</v>
      </c>
      <c r="P317" s="73" t="s">
        <v>262</v>
      </c>
      <c r="R317" s="73" t="s">
        <v>264</v>
      </c>
      <c r="T317" s="73" t="s">
        <v>17</v>
      </c>
      <c r="U317" s="73" t="s">
        <v>2485</v>
      </c>
      <c r="V317" s="73" t="s">
        <v>268</v>
      </c>
      <c r="AB317" s="73" t="s">
        <v>2486</v>
      </c>
    </row>
    <row r="318" spans="1:40" x14ac:dyDescent="0.2">
      <c r="A318" s="73">
        <v>11424670802</v>
      </c>
      <c r="B318" s="73">
        <v>256666874</v>
      </c>
      <c r="C318" s="74">
        <v>43907.428020833337</v>
      </c>
      <c r="D318" s="74">
        <v>43907.437997685185</v>
      </c>
      <c r="E318" s="73" t="s">
        <v>2487</v>
      </c>
      <c r="K318" s="73" t="s">
        <v>258</v>
      </c>
      <c r="L318" s="73" t="s">
        <v>259</v>
      </c>
      <c r="N318" s="73" t="s">
        <v>29</v>
      </c>
      <c r="O318" s="73" t="s">
        <v>261</v>
      </c>
      <c r="P318" s="73" t="s">
        <v>262</v>
      </c>
      <c r="R318" s="73" t="s">
        <v>264</v>
      </c>
      <c r="T318" s="73" t="s">
        <v>18</v>
      </c>
      <c r="U318" s="73" t="s">
        <v>2488</v>
      </c>
      <c r="V318" s="73" t="s">
        <v>268</v>
      </c>
      <c r="AA318" s="73" t="s">
        <v>2489</v>
      </c>
      <c r="AB318" s="73" t="s">
        <v>2490</v>
      </c>
      <c r="AC318" s="73" t="s">
        <v>2491</v>
      </c>
      <c r="AE318" s="73" t="s">
        <v>2492</v>
      </c>
      <c r="AF318" s="73" t="s">
        <v>2493</v>
      </c>
      <c r="AM318" s="73" t="s">
        <v>2494</v>
      </c>
      <c r="AN318" s="73" t="s">
        <v>2495</v>
      </c>
    </row>
    <row r="319" spans="1:40" x14ac:dyDescent="0.2">
      <c r="A319" s="73">
        <v>11424653434</v>
      </c>
      <c r="B319" s="73">
        <v>256666874</v>
      </c>
      <c r="C319" s="74">
        <v>43907.423622685186</v>
      </c>
      <c r="D319" s="74">
        <v>43907.433506944442</v>
      </c>
      <c r="E319" s="73" t="s">
        <v>2496</v>
      </c>
      <c r="J319" s="73" t="s">
        <v>257</v>
      </c>
      <c r="K319" s="73" t="s">
        <v>258</v>
      </c>
      <c r="L319" s="73" t="s">
        <v>259</v>
      </c>
      <c r="T319" s="73" t="s">
        <v>17</v>
      </c>
      <c r="U319" s="73" t="s">
        <v>2497</v>
      </c>
      <c r="V319" s="73" t="s">
        <v>268</v>
      </c>
      <c r="AA319" s="73" t="s">
        <v>2498</v>
      </c>
      <c r="AB319" s="73" t="s">
        <v>2499</v>
      </c>
      <c r="AC319" s="73" t="s">
        <v>2500</v>
      </c>
      <c r="AE319" s="73" t="s">
        <v>2501</v>
      </c>
      <c r="AF319" s="73" t="s">
        <v>2502</v>
      </c>
      <c r="AM319" s="73" t="s">
        <v>2503</v>
      </c>
      <c r="AN319" s="73">
        <v>9197991650</v>
      </c>
    </row>
    <row r="320" spans="1:40" x14ac:dyDescent="0.2">
      <c r="A320" s="73">
        <v>11424629278</v>
      </c>
      <c r="B320" s="73">
        <v>256666874</v>
      </c>
      <c r="C320" s="74">
        <v>43907.368275462963</v>
      </c>
      <c r="D320" s="74">
        <v>43907.427175925928</v>
      </c>
      <c r="E320" s="73" t="s">
        <v>2504</v>
      </c>
      <c r="J320" s="73" t="s">
        <v>257</v>
      </c>
      <c r="K320" s="73" t="s">
        <v>258</v>
      </c>
      <c r="O320" s="73" t="s">
        <v>261</v>
      </c>
      <c r="R320" s="73" t="s">
        <v>264</v>
      </c>
      <c r="T320" s="73" t="s">
        <v>18</v>
      </c>
      <c r="V320" s="73" t="s">
        <v>268</v>
      </c>
      <c r="AA320" s="73" t="s">
        <v>2505</v>
      </c>
      <c r="AB320" s="73" t="s">
        <v>2506</v>
      </c>
      <c r="AE320" s="73" t="s">
        <v>2507</v>
      </c>
      <c r="AF320" s="73" t="s">
        <v>2508</v>
      </c>
      <c r="AM320" s="73" t="s">
        <v>2509</v>
      </c>
      <c r="AN320" s="73">
        <v>8287725846</v>
      </c>
    </row>
    <row r="321" spans="1:40" x14ac:dyDescent="0.2">
      <c r="A321" s="73">
        <v>11424562918</v>
      </c>
      <c r="B321" s="73">
        <v>256666874</v>
      </c>
      <c r="C321" s="74">
        <v>43907.406585648147</v>
      </c>
      <c r="D321" s="74">
        <v>43907.409282407411</v>
      </c>
      <c r="E321" s="73" t="s">
        <v>2510</v>
      </c>
      <c r="J321" s="73" t="s">
        <v>257</v>
      </c>
      <c r="L321" s="73" t="s">
        <v>259</v>
      </c>
      <c r="R321" s="73" t="s">
        <v>264</v>
      </c>
      <c r="T321" s="73" t="s">
        <v>17</v>
      </c>
      <c r="U321" s="73" t="s">
        <v>2511</v>
      </c>
      <c r="V321" s="73" t="s">
        <v>268</v>
      </c>
      <c r="Y321" s="73" t="s">
        <v>271</v>
      </c>
      <c r="AA321" s="73" t="s">
        <v>2512</v>
      </c>
      <c r="AB321" s="73" t="s">
        <v>2513</v>
      </c>
      <c r="AC321" s="73" t="s">
        <v>2514</v>
      </c>
    </row>
    <row r="322" spans="1:40" x14ac:dyDescent="0.2">
      <c r="A322" s="73">
        <v>11424548065</v>
      </c>
      <c r="B322" s="73">
        <v>256666874</v>
      </c>
      <c r="C322" s="74">
        <v>43907.400648148148</v>
      </c>
      <c r="D322" s="74">
        <v>43907.405150462961</v>
      </c>
      <c r="E322" s="73" t="s">
        <v>2515</v>
      </c>
      <c r="J322" s="73" t="s">
        <v>257</v>
      </c>
      <c r="L322" s="73" t="s">
        <v>259</v>
      </c>
      <c r="N322" s="73" t="s">
        <v>29</v>
      </c>
      <c r="O322" s="73" t="s">
        <v>261</v>
      </c>
      <c r="P322" s="73" t="s">
        <v>262</v>
      </c>
      <c r="Q322" s="73" t="s">
        <v>263</v>
      </c>
      <c r="S322" s="73" t="s">
        <v>2516</v>
      </c>
      <c r="T322" s="73" t="s">
        <v>18</v>
      </c>
      <c r="U322" s="73" t="s">
        <v>2517</v>
      </c>
      <c r="V322" s="73" t="s">
        <v>268</v>
      </c>
      <c r="Y322" s="73" t="s">
        <v>271</v>
      </c>
      <c r="AA322" s="73" t="s">
        <v>2518</v>
      </c>
      <c r="AB322" s="73" t="s">
        <v>2519</v>
      </c>
      <c r="AC322" s="73" t="s">
        <v>2520</v>
      </c>
    </row>
    <row r="323" spans="1:40" x14ac:dyDescent="0.2">
      <c r="A323" s="73">
        <v>11424539323</v>
      </c>
      <c r="B323" s="73">
        <v>256666874</v>
      </c>
      <c r="C323" s="74">
        <v>43907.400590277779</v>
      </c>
      <c r="D323" s="74">
        <v>43907.402685185189</v>
      </c>
      <c r="E323" s="73" t="s">
        <v>2521</v>
      </c>
      <c r="J323" s="73" t="s">
        <v>257</v>
      </c>
      <c r="L323" s="73" t="s">
        <v>259</v>
      </c>
      <c r="R323" s="73" t="s">
        <v>264</v>
      </c>
      <c r="T323" s="73" t="s">
        <v>18</v>
      </c>
      <c r="V323" s="73" t="s">
        <v>268</v>
      </c>
      <c r="AB323" s="73" t="s">
        <v>2522</v>
      </c>
      <c r="AC323" s="73" t="s">
        <v>2335</v>
      </c>
    </row>
    <row r="324" spans="1:40" x14ac:dyDescent="0.2">
      <c r="A324" s="73">
        <v>11424519879</v>
      </c>
      <c r="B324" s="73">
        <v>256666874</v>
      </c>
      <c r="C324" s="74">
        <v>43907.387557870374</v>
      </c>
      <c r="D324" s="74">
        <v>43907.397164351853</v>
      </c>
      <c r="E324" s="73" t="s">
        <v>2523</v>
      </c>
      <c r="J324" s="73" t="s">
        <v>257</v>
      </c>
      <c r="K324" s="73" t="s">
        <v>258</v>
      </c>
      <c r="L324" s="73" t="s">
        <v>259</v>
      </c>
      <c r="O324" s="73" t="s">
        <v>261</v>
      </c>
      <c r="P324" s="73" t="s">
        <v>262</v>
      </c>
      <c r="Q324" s="73" t="s">
        <v>263</v>
      </c>
      <c r="R324" s="73" t="s">
        <v>264</v>
      </c>
      <c r="T324" s="73" t="s">
        <v>17</v>
      </c>
      <c r="U324" s="73" t="s">
        <v>2524</v>
      </c>
      <c r="V324" s="73" t="s">
        <v>268</v>
      </c>
      <c r="AA324" s="73" t="s">
        <v>2525</v>
      </c>
      <c r="AB324" s="73" t="s">
        <v>2526</v>
      </c>
      <c r="AC324" s="73" t="s">
        <v>2527</v>
      </c>
      <c r="AE324" s="73" t="s">
        <v>2528</v>
      </c>
      <c r="AF324" s="73" t="s">
        <v>2529</v>
      </c>
      <c r="AM324" s="73" t="s">
        <v>2530</v>
      </c>
      <c r="AN324" s="73" t="s">
        <v>2531</v>
      </c>
    </row>
    <row r="325" spans="1:40" x14ac:dyDescent="0.2">
      <c r="A325" s="73">
        <v>11424512530</v>
      </c>
      <c r="B325" s="73">
        <v>256666874</v>
      </c>
      <c r="C325" s="74">
        <v>43907.393530092595</v>
      </c>
      <c r="D325" s="74">
        <v>43907.395104166666</v>
      </c>
      <c r="E325" s="73" t="s">
        <v>2532</v>
      </c>
      <c r="J325" s="73" t="s">
        <v>257</v>
      </c>
      <c r="K325" s="73" t="s">
        <v>258</v>
      </c>
      <c r="L325" s="73" t="s">
        <v>259</v>
      </c>
      <c r="T325" s="73" t="s">
        <v>17</v>
      </c>
      <c r="U325" s="73" t="s">
        <v>2533</v>
      </c>
      <c r="V325" s="73" t="s">
        <v>268</v>
      </c>
      <c r="Y325" s="73" t="s">
        <v>271</v>
      </c>
    </row>
    <row r="326" spans="1:40" x14ac:dyDescent="0.2">
      <c r="A326" s="73">
        <v>11424506266</v>
      </c>
      <c r="B326" s="73">
        <v>256666874</v>
      </c>
      <c r="C326" s="74">
        <v>43907.387673611112</v>
      </c>
      <c r="D326" s="74">
        <v>43907.393287037034</v>
      </c>
      <c r="E326" s="73" t="s">
        <v>2534</v>
      </c>
      <c r="J326" s="73" t="s">
        <v>257</v>
      </c>
      <c r="K326" s="73" t="s">
        <v>258</v>
      </c>
      <c r="L326" s="73" t="s">
        <v>259</v>
      </c>
      <c r="N326" s="73" t="s">
        <v>29</v>
      </c>
      <c r="O326" s="73" t="s">
        <v>261</v>
      </c>
      <c r="P326" s="73" t="s">
        <v>262</v>
      </c>
      <c r="R326" s="73" t="s">
        <v>264</v>
      </c>
      <c r="T326" s="73" t="s">
        <v>17</v>
      </c>
      <c r="U326" s="73" t="s">
        <v>2535</v>
      </c>
      <c r="V326" s="73" t="s">
        <v>268</v>
      </c>
      <c r="Y326" s="73" t="s">
        <v>271</v>
      </c>
      <c r="AA326" s="73" t="s">
        <v>2536</v>
      </c>
      <c r="AB326" s="73" t="s">
        <v>2537</v>
      </c>
      <c r="AC326" s="73" t="s">
        <v>2538</v>
      </c>
      <c r="AE326" s="73" t="s">
        <v>2539</v>
      </c>
      <c r="AF326" s="73" t="s">
        <v>2540</v>
      </c>
      <c r="AM326" s="73" t="s">
        <v>2541</v>
      </c>
      <c r="AN326" s="73" t="s">
        <v>2542</v>
      </c>
    </row>
    <row r="327" spans="1:40" x14ac:dyDescent="0.2">
      <c r="A327" s="73">
        <v>11424503703</v>
      </c>
      <c r="B327" s="73">
        <v>256666874</v>
      </c>
      <c r="C327" s="74">
        <v>43907.383726851855</v>
      </c>
      <c r="D327" s="74">
        <v>43907.392569444448</v>
      </c>
      <c r="E327" s="73" t="s">
        <v>2543</v>
      </c>
      <c r="J327" s="73" t="s">
        <v>257</v>
      </c>
      <c r="K327" s="73" t="s">
        <v>258</v>
      </c>
      <c r="L327" s="73" t="s">
        <v>259</v>
      </c>
      <c r="N327" s="73" t="s">
        <v>29</v>
      </c>
      <c r="O327" s="73" t="s">
        <v>261</v>
      </c>
      <c r="P327" s="73" t="s">
        <v>262</v>
      </c>
      <c r="Q327" s="73" t="s">
        <v>263</v>
      </c>
      <c r="R327" s="73" t="s">
        <v>264</v>
      </c>
      <c r="T327" s="73" t="s">
        <v>17</v>
      </c>
      <c r="U327" s="73" t="s">
        <v>2544</v>
      </c>
      <c r="V327" s="73" t="s">
        <v>268</v>
      </c>
      <c r="Y327" s="73" t="s">
        <v>271</v>
      </c>
      <c r="AA327" s="73" t="s">
        <v>2545</v>
      </c>
      <c r="AB327" s="73" t="s">
        <v>2546</v>
      </c>
      <c r="AC327" s="73" t="s">
        <v>2238</v>
      </c>
      <c r="AE327" s="73" t="s">
        <v>2547</v>
      </c>
      <c r="AN327" s="73">
        <v>2524893757</v>
      </c>
    </row>
    <row r="328" spans="1:40" x14ac:dyDescent="0.2">
      <c r="A328" s="73">
        <v>11424486521</v>
      </c>
      <c r="B328" s="73">
        <v>256666874</v>
      </c>
      <c r="C328" s="74">
        <v>43907.380960648145</v>
      </c>
      <c r="D328" s="74">
        <v>43907.387696759259</v>
      </c>
      <c r="E328" s="73" t="s">
        <v>2548</v>
      </c>
      <c r="J328" s="73" t="s">
        <v>257</v>
      </c>
      <c r="K328" s="73" t="s">
        <v>258</v>
      </c>
      <c r="L328" s="73" t="s">
        <v>259</v>
      </c>
      <c r="T328" s="73" t="s">
        <v>17</v>
      </c>
      <c r="U328" s="73" t="s">
        <v>2549</v>
      </c>
      <c r="V328" s="73" t="s">
        <v>268</v>
      </c>
      <c r="AA328" s="73" t="s">
        <v>2550</v>
      </c>
      <c r="AB328" s="73" t="s">
        <v>2551</v>
      </c>
      <c r="AC328" s="73" t="s">
        <v>2552</v>
      </c>
      <c r="AE328" s="73" t="s">
        <v>2553</v>
      </c>
      <c r="AM328" s="73" t="s">
        <v>2554</v>
      </c>
      <c r="AN328" s="73">
        <v>8184062691</v>
      </c>
    </row>
    <row r="329" spans="1:40" x14ac:dyDescent="0.2">
      <c r="A329" s="73">
        <v>11424421053</v>
      </c>
      <c r="B329" s="73">
        <v>256666874</v>
      </c>
      <c r="C329" s="74">
        <v>43907.362893518519</v>
      </c>
      <c r="D329" s="74">
        <v>43907.368530092594</v>
      </c>
      <c r="E329" s="73" t="s">
        <v>2555</v>
      </c>
      <c r="J329" s="73" t="s">
        <v>257</v>
      </c>
      <c r="K329" s="73" t="s">
        <v>258</v>
      </c>
      <c r="L329" s="73" t="s">
        <v>259</v>
      </c>
      <c r="R329" s="73" t="s">
        <v>264</v>
      </c>
      <c r="T329" s="73" t="s">
        <v>18</v>
      </c>
      <c r="U329" s="73" t="s">
        <v>2556</v>
      </c>
      <c r="V329" s="73" t="s">
        <v>268</v>
      </c>
      <c r="AA329" s="73" t="s">
        <v>349</v>
      </c>
      <c r="AB329" s="73" t="s">
        <v>2557</v>
      </c>
      <c r="AC329" s="73" t="s">
        <v>2558</v>
      </c>
      <c r="AE329" s="73" t="s">
        <v>2559</v>
      </c>
      <c r="AF329" s="73" t="s">
        <v>2560</v>
      </c>
      <c r="AM329" s="73" t="s">
        <v>2561</v>
      </c>
      <c r="AN329" s="73" t="s">
        <v>2562</v>
      </c>
    </row>
    <row r="330" spans="1:40" x14ac:dyDescent="0.2">
      <c r="A330" s="73">
        <v>11424417526</v>
      </c>
      <c r="B330" s="73">
        <v>256666874</v>
      </c>
      <c r="C330" s="74">
        <v>43907.362453703703</v>
      </c>
      <c r="D330" s="74">
        <v>43907.367418981485</v>
      </c>
      <c r="E330" s="73" t="s">
        <v>2563</v>
      </c>
      <c r="J330" s="73" t="s">
        <v>257</v>
      </c>
      <c r="K330" s="73" t="s">
        <v>258</v>
      </c>
      <c r="L330" s="73" t="s">
        <v>259</v>
      </c>
      <c r="O330" s="73" t="s">
        <v>261</v>
      </c>
      <c r="S330" s="73" t="s">
        <v>2564</v>
      </c>
      <c r="T330" s="73" t="s">
        <v>17</v>
      </c>
      <c r="U330" s="73" t="s">
        <v>2565</v>
      </c>
      <c r="V330" s="73" t="s">
        <v>268</v>
      </c>
      <c r="AA330" s="73" t="s">
        <v>2566</v>
      </c>
      <c r="AB330" s="73" t="s">
        <v>2567</v>
      </c>
    </row>
    <row r="331" spans="1:40" x14ac:dyDescent="0.2">
      <c r="A331" s="73">
        <v>11424416504</v>
      </c>
      <c r="B331" s="73">
        <v>256666874</v>
      </c>
      <c r="C331" s="74">
        <v>43907.358668981484</v>
      </c>
      <c r="D331" s="74">
        <v>43907.367083333331</v>
      </c>
      <c r="E331" s="73" t="s">
        <v>2568</v>
      </c>
      <c r="L331" s="73" t="s">
        <v>259</v>
      </c>
      <c r="M331" s="73" t="s">
        <v>260</v>
      </c>
      <c r="N331" s="73" t="s">
        <v>29</v>
      </c>
      <c r="O331" s="73" t="s">
        <v>261</v>
      </c>
      <c r="P331" s="73" t="s">
        <v>262</v>
      </c>
      <c r="R331" s="73" t="s">
        <v>264</v>
      </c>
      <c r="T331" s="73" t="s">
        <v>17</v>
      </c>
      <c r="U331" s="73" t="s">
        <v>2569</v>
      </c>
      <c r="V331" s="73" t="s">
        <v>268</v>
      </c>
      <c r="AA331" s="73" t="s">
        <v>2570</v>
      </c>
      <c r="AB331" s="73" t="s">
        <v>2571</v>
      </c>
      <c r="AC331" s="73" t="s">
        <v>2238</v>
      </c>
      <c r="AE331" s="73" t="s">
        <v>2572</v>
      </c>
      <c r="AF331" s="73" t="s">
        <v>2573</v>
      </c>
      <c r="AM331" s="73" t="s">
        <v>2574</v>
      </c>
      <c r="AN331" s="73">
        <v>9106639186</v>
      </c>
    </row>
    <row r="332" spans="1:40" x14ac:dyDescent="0.2">
      <c r="A332" s="73">
        <v>11424415965</v>
      </c>
      <c r="B332" s="73">
        <v>256666874</v>
      </c>
      <c r="C332" s="74">
        <v>43906.691736111112</v>
      </c>
      <c r="D332" s="74">
        <v>43907.366909722223</v>
      </c>
      <c r="E332" s="73" t="s">
        <v>2575</v>
      </c>
      <c r="J332" s="73" t="s">
        <v>257</v>
      </c>
      <c r="K332" s="73" t="s">
        <v>258</v>
      </c>
      <c r="L332" s="73" t="s">
        <v>259</v>
      </c>
      <c r="O332" s="73" t="s">
        <v>261</v>
      </c>
      <c r="P332" s="73" t="s">
        <v>262</v>
      </c>
      <c r="T332" s="73" t="s">
        <v>17</v>
      </c>
      <c r="U332" s="73" t="s">
        <v>2576</v>
      </c>
      <c r="W332" s="73" t="s">
        <v>269</v>
      </c>
      <c r="X332" s="73" t="s">
        <v>270</v>
      </c>
      <c r="Y332" s="73" t="s">
        <v>271</v>
      </c>
      <c r="AA332" s="73" t="s">
        <v>2577</v>
      </c>
      <c r="AB332" s="73" t="s">
        <v>2578</v>
      </c>
    </row>
    <row r="333" spans="1:40" x14ac:dyDescent="0.2">
      <c r="A333" s="73">
        <v>11424364700</v>
      </c>
      <c r="B333" s="73">
        <v>256666874</v>
      </c>
      <c r="C333" s="74">
        <v>43907.349363425928</v>
      </c>
      <c r="D333" s="74">
        <v>43907.350648148145</v>
      </c>
      <c r="E333" s="73" t="s">
        <v>2579</v>
      </c>
      <c r="J333" s="73" t="s">
        <v>257</v>
      </c>
      <c r="L333" s="73" t="s">
        <v>259</v>
      </c>
      <c r="N333" s="73" t="s">
        <v>29</v>
      </c>
      <c r="R333" s="73" t="s">
        <v>264</v>
      </c>
      <c r="T333" s="73" t="s">
        <v>17</v>
      </c>
      <c r="W333" s="73" t="s">
        <v>269</v>
      </c>
      <c r="X333" s="73" t="s">
        <v>270</v>
      </c>
      <c r="Y333" s="73" t="s">
        <v>271</v>
      </c>
    </row>
    <row r="334" spans="1:40" x14ac:dyDescent="0.2">
      <c r="A334" s="73">
        <v>11424362860</v>
      </c>
      <c r="B334" s="73">
        <v>256666874</v>
      </c>
      <c r="C334" s="74">
        <v>43907.34648148148</v>
      </c>
      <c r="D334" s="74">
        <v>43907.350057870368</v>
      </c>
      <c r="E334" s="73" t="s">
        <v>2580</v>
      </c>
      <c r="J334" s="73" t="s">
        <v>257</v>
      </c>
      <c r="L334" s="73" t="s">
        <v>259</v>
      </c>
      <c r="M334" s="73" t="s">
        <v>260</v>
      </c>
      <c r="R334" s="73" t="s">
        <v>264</v>
      </c>
      <c r="T334" s="73" t="s">
        <v>17</v>
      </c>
      <c r="U334" s="73" t="s">
        <v>2581</v>
      </c>
      <c r="W334" s="73" t="s">
        <v>269</v>
      </c>
      <c r="X334" s="73" t="s">
        <v>270</v>
      </c>
      <c r="Y334" s="73" t="s">
        <v>271</v>
      </c>
      <c r="AA334" s="73" t="s">
        <v>1252</v>
      </c>
      <c r="AB334" s="73" t="s">
        <v>2582</v>
      </c>
    </row>
    <row r="335" spans="1:40" x14ac:dyDescent="0.2">
      <c r="A335" s="73">
        <v>11424327897</v>
      </c>
      <c r="B335" s="73">
        <v>256666874</v>
      </c>
      <c r="C335" s="74">
        <v>43907.334861111114</v>
      </c>
      <c r="D335" s="74">
        <v>43907.338645833333</v>
      </c>
      <c r="E335" s="73" t="s">
        <v>2583</v>
      </c>
      <c r="J335" s="73" t="s">
        <v>257</v>
      </c>
      <c r="L335" s="73" t="s">
        <v>259</v>
      </c>
      <c r="R335" s="73" t="s">
        <v>264</v>
      </c>
      <c r="T335" s="73" t="s">
        <v>18</v>
      </c>
      <c r="U335" s="73" t="s">
        <v>2584</v>
      </c>
      <c r="W335" s="73" t="s">
        <v>269</v>
      </c>
      <c r="X335" s="73" t="s">
        <v>270</v>
      </c>
      <c r="AB335" s="73" t="s">
        <v>2585</v>
      </c>
      <c r="AC335" s="73" t="s">
        <v>2586</v>
      </c>
      <c r="AE335" s="73" t="s">
        <v>2587</v>
      </c>
      <c r="AF335" s="73" t="s">
        <v>2588</v>
      </c>
      <c r="AM335" s="73" t="s">
        <v>2589</v>
      </c>
      <c r="AN335" s="73">
        <v>7042832784</v>
      </c>
    </row>
    <row r="336" spans="1:40" x14ac:dyDescent="0.2">
      <c r="A336" s="73">
        <v>11424317537</v>
      </c>
      <c r="B336" s="73">
        <v>256666874</v>
      </c>
      <c r="C336" s="74">
        <v>43907.328900462962</v>
      </c>
      <c r="D336" s="74">
        <v>43907.335138888891</v>
      </c>
      <c r="E336" s="73" t="s">
        <v>2590</v>
      </c>
      <c r="J336" s="73" t="s">
        <v>257</v>
      </c>
      <c r="K336" s="73" t="s">
        <v>258</v>
      </c>
      <c r="P336" s="73" t="s">
        <v>262</v>
      </c>
      <c r="Q336" s="73" t="s">
        <v>263</v>
      </c>
      <c r="R336" s="73" t="s">
        <v>264</v>
      </c>
      <c r="T336" s="73" t="s">
        <v>18</v>
      </c>
      <c r="U336" s="73" t="s">
        <v>2591</v>
      </c>
      <c r="W336" s="73" t="s">
        <v>269</v>
      </c>
      <c r="X336" s="73" t="s">
        <v>270</v>
      </c>
      <c r="Y336" s="73" t="s">
        <v>271</v>
      </c>
      <c r="AA336" s="73" t="s">
        <v>2592</v>
      </c>
      <c r="AB336" s="73" t="s">
        <v>2593</v>
      </c>
      <c r="AC336" s="73" t="s">
        <v>2594</v>
      </c>
    </row>
    <row r="337" spans="1:40" x14ac:dyDescent="0.2">
      <c r="A337" s="73">
        <v>11424258919</v>
      </c>
      <c r="B337" s="73">
        <v>256666874</v>
      </c>
      <c r="C337" s="74">
        <v>43907.308576388888</v>
      </c>
      <c r="D337" s="74">
        <v>43907.314016203702</v>
      </c>
      <c r="E337" s="73" t="s">
        <v>2595</v>
      </c>
      <c r="J337" s="73" t="s">
        <v>257</v>
      </c>
      <c r="K337" s="73" t="s">
        <v>258</v>
      </c>
      <c r="L337" s="73" t="s">
        <v>259</v>
      </c>
      <c r="Q337" s="73" t="s">
        <v>263</v>
      </c>
      <c r="T337" s="73" t="s">
        <v>18</v>
      </c>
      <c r="U337" s="73" t="s">
        <v>2596</v>
      </c>
      <c r="W337" s="73" t="s">
        <v>269</v>
      </c>
      <c r="X337" s="73" t="s">
        <v>270</v>
      </c>
      <c r="Y337" s="73" t="s">
        <v>271</v>
      </c>
      <c r="AA337" s="73" t="s">
        <v>2597</v>
      </c>
      <c r="AB337" s="73" t="s">
        <v>2598</v>
      </c>
    </row>
    <row r="338" spans="1:40" x14ac:dyDescent="0.2">
      <c r="A338" s="73">
        <v>11424151976</v>
      </c>
      <c r="B338" s="73">
        <v>256666874</v>
      </c>
      <c r="C338" s="74">
        <v>43907.263854166667</v>
      </c>
      <c r="D338" s="74">
        <v>43907.273888888885</v>
      </c>
      <c r="E338" s="73" t="s">
        <v>2599</v>
      </c>
      <c r="J338" s="73" t="s">
        <v>257</v>
      </c>
      <c r="K338" s="73" t="s">
        <v>258</v>
      </c>
      <c r="L338" s="73" t="s">
        <v>259</v>
      </c>
      <c r="S338" s="73" t="s">
        <v>2600</v>
      </c>
      <c r="T338" s="73" t="s">
        <v>18</v>
      </c>
      <c r="U338" s="73" t="s">
        <v>2601</v>
      </c>
      <c r="W338" s="73" t="s">
        <v>269</v>
      </c>
      <c r="X338" s="73" t="s">
        <v>270</v>
      </c>
      <c r="Y338" s="73" t="s">
        <v>271</v>
      </c>
      <c r="AA338" s="73" t="s">
        <v>2602</v>
      </c>
      <c r="AB338" s="73" t="s">
        <v>2603</v>
      </c>
      <c r="AC338" s="73" t="s">
        <v>272</v>
      </c>
    </row>
    <row r="339" spans="1:40" x14ac:dyDescent="0.2">
      <c r="A339" s="73">
        <v>11424126302</v>
      </c>
      <c r="B339" s="73">
        <v>256666874</v>
      </c>
      <c r="C339" s="74">
        <v>43907.260625000003</v>
      </c>
      <c r="D339" s="74">
        <v>43907.263425925928</v>
      </c>
      <c r="E339" s="73" t="s">
        <v>2604</v>
      </c>
      <c r="K339" s="73" t="s">
        <v>258</v>
      </c>
      <c r="L339" s="73" t="s">
        <v>259</v>
      </c>
      <c r="N339" s="73" t="s">
        <v>29</v>
      </c>
      <c r="O339" s="73" t="s">
        <v>261</v>
      </c>
      <c r="Q339" s="73" t="s">
        <v>263</v>
      </c>
      <c r="R339" s="73" t="s">
        <v>264</v>
      </c>
      <c r="T339" s="73" t="s">
        <v>17</v>
      </c>
      <c r="U339" s="73" t="s">
        <v>2605</v>
      </c>
      <c r="W339" s="73" t="s">
        <v>269</v>
      </c>
      <c r="X339" s="73" t="s">
        <v>270</v>
      </c>
      <c r="Y339" s="73" t="s">
        <v>271</v>
      </c>
      <c r="AA339" s="73" t="s">
        <v>2606</v>
      </c>
      <c r="AB339" s="73" t="s">
        <v>2607</v>
      </c>
      <c r="AC339" s="73" t="s">
        <v>2608</v>
      </c>
      <c r="AE339" s="73" t="s">
        <v>2609</v>
      </c>
      <c r="AF339" s="73" t="s">
        <v>2610</v>
      </c>
      <c r="AM339" s="73" t="s">
        <v>2611</v>
      </c>
      <c r="AN339" s="73">
        <v>2522618839</v>
      </c>
    </row>
    <row r="340" spans="1:40" x14ac:dyDescent="0.2">
      <c r="A340" s="73">
        <v>11423891014</v>
      </c>
      <c r="B340" s="73">
        <v>256666874</v>
      </c>
      <c r="C340" s="74">
        <v>43907.159479166665</v>
      </c>
      <c r="D340" s="74">
        <v>43907.16375</v>
      </c>
      <c r="E340" s="73" t="s">
        <v>2612</v>
      </c>
      <c r="J340" s="73" t="s">
        <v>257</v>
      </c>
      <c r="K340" s="73" t="s">
        <v>258</v>
      </c>
      <c r="L340" s="73" t="s">
        <v>259</v>
      </c>
      <c r="O340" s="73" t="s">
        <v>261</v>
      </c>
      <c r="T340" s="73" t="s">
        <v>17</v>
      </c>
      <c r="U340" s="73" t="s">
        <v>2613</v>
      </c>
      <c r="W340" s="73" t="s">
        <v>269</v>
      </c>
      <c r="X340" s="73" t="s">
        <v>270</v>
      </c>
      <c r="AA340" s="73" t="s">
        <v>2614</v>
      </c>
      <c r="AB340" s="73" t="s">
        <v>2615</v>
      </c>
      <c r="AE340" s="73" t="s">
        <v>2616</v>
      </c>
      <c r="AF340" s="73" t="s">
        <v>2617</v>
      </c>
      <c r="AM340" s="73" t="s">
        <v>2618</v>
      </c>
      <c r="AN340" s="73">
        <v>9103241117</v>
      </c>
    </row>
    <row r="341" spans="1:40" x14ac:dyDescent="0.2">
      <c r="A341" s="73">
        <v>11423546668</v>
      </c>
      <c r="B341" s="73">
        <v>256666874</v>
      </c>
      <c r="C341" s="74">
        <v>43906.969733796293</v>
      </c>
      <c r="D341" s="74">
        <v>43906.974652777775</v>
      </c>
      <c r="E341" s="73" t="s">
        <v>2619</v>
      </c>
      <c r="J341" s="73" t="s">
        <v>257</v>
      </c>
      <c r="K341" s="73" t="s">
        <v>258</v>
      </c>
      <c r="L341" s="73" t="s">
        <v>259</v>
      </c>
      <c r="Q341" s="73" t="s">
        <v>263</v>
      </c>
      <c r="R341" s="73" t="s">
        <v>264</v>
      </c>
      <c r="T341" s="73" t="s">
        <v>17</v>
      </c>
      <c r="U341" s="73" t="s">
        <v>2620</v>
      </c>
      <c r="W341" s="73" t="s">
        <v>269</v>
      </c>
      <c r="X341" s="73" t="s">
        <v>270</v>
      </c>
      <c r="Y341" s="73" t="s">
        <v>271</v>
      </c>
      <c r="AA341" s="73" t="s">
        <v>2621</v>
      </c>
      <c r="AB341" s="73" t="s">
        <v>2622</v>
      </c>
      <c r="AC341" s="73" t="s">
        <v>2623</v>
      </c>
      <c r="AE341" s="73" t="s">
        <v>2624</v>
      </c>
      <c r="AF341" s="73" t="s">
        <v>2625</v>
      </c>
      <c r="AM341" s="73" t="s">
        <v>2626</v>
      </c>
      <c r="AN341" s="73">
        <v>2527967146</v>
      </c>
    </row>
    <row r="342" spans="1:40" x14ac:dyDescent="0.2">
      <c r="A342" s="73">
        <v>11423446123</v>
      </c>
      <c r="B342" s="73">
        <v>256666874</v>
      </c>
      <c r="C342" s="74">
        <v>43906.918391203704</v>
      </c>
      <c r="D342" s="74">
        <v>43906.923055555555</v>
      </c>
      <c r="E342" s="73" t="s">
        <v>2627</v>
      </c>
      <c r="J342" s="73" t="s">
        <v>257</v>
      </c>
      <c r="N342" s="73" t="s">
        <v>29</v>
      </c>
      <c r="O342" s="73" t="s">
        <v>261</v>
      </c>
      <c r="P342" s="73" t="s">
        <v>262</v>
      </c>
      <c r="R342" s="73" t="s">
        <v>264</v>
      </c>
      <c r="T342" s="73" t="s">
        <v>17</v>
      </c>
      <c r="U342" s="73" t="s">
        <v>2628</v>
      </c>
      <c r="W342" s="73" t="s">
        <v>269</v>
      </c>
      <c r="X342" s="73" t="s">
        <v>270</v>
      </c>
      <c r="Y342" s="73" t="s">
        <v>271</v>
      </c>
      <c r="AA342" s="73" t="s">
        <v>2629</v>
      </c>
      <c r="AB342" s="73" t="s">
        <v>2630</v>
      </c>
      <c r="AC342" s="73" t="s">
        <v>2631</v>
      </c>
      <c r="AE342" s="73" t="s">
        <v>2632</v>
      </c>
      <c r="AF342" s="73" t="s">
        <v>2633</v>
      </c>
      <c r="AM342" s="73" t="s">
        <v>2634</v>
      </c>
      <c r="AN342" s="73">
        <v>7049624490</v>
      </c>
    </row>
    <row r="343" spans="1:40" x14ac:dyDescent="0.2">
      <c r="A343" s="73">
        <v>11423436505</v>
      </c>
      <c r="B343" s="73">
        <v>256666874</v>
      </c>
      <c r="C343" s="74">
        <v>43906.90898148148</v>
      </c>
      <c r="D343" s="74">
        <v>43906.918912037036</v>
      </c>
      <c r="E343" s="73" t="s">
        <v>2635</v>
      </c>
      <c r="J343" s="73" t="s">
        <v>257</v>
      </c>
      <c r="L343" s="73" t="s">
        <v>259</v>
      </c>
      <c r="M343" s="73" t="s">
        <v>260</v>
      </c>
      <c r="N343" s="73" t="s">
        <v>29</v>
      </c>
      <c r="O343" s="73" t="s">
        <v>261</v>
      </c>
      <c r="P343" s="73" t="s">
        <v>262</v>
      </c>
      <c r="Q343" s="73" t="s">
        <v>263</v>
      </c>
      <c r="R343" s="73" t="s">
        <v>264</v>
      </c>
      <c r="S343" s="73" t="s">
        <v>2636</v>
      </c>
      <c r="T343" s="73" t="s">
        <v>17</v>
      </c>
      <c r="U343" s="73" t="s">
        <v>2637</v>
      </c>
      <c r="W343" s="73" t="s">
        <v>269</v>
      </c>
      <c r="X343" s="73" t="s">
        <v>270</v>
      </c>
      <c r="Y343" s="73" t="s">
        <v>271</v>
      </c>
      <c r="AA343" s="73" t="s">
        <v>2638</v>
      </c>
      <c r="AB343" s="73" t="s">
        <v>2639</v>
      </c>
      <c r="AC343" s="73" t="s">
        <v>2640</v>
      </c>
      <c r="AE343" s="73" t="s">
        <v>2641</v>
      </c>
      <c r="AF343" s="73" t="s">
        <v>2642</v>
      </c>
      <c r="AM343" s="73" t="s">
        <v>2643</v>
      </c>
      <c r="AN343" s="73" t="s">
        <v>2644</v>
      </c>
    </row>
    <row r="344" spans="1:40" x14ac:dyDescent="0.2">
      <c r="A344" s="73">
        <v>11423414480</v>
      </c>
      <c r="B344" s="73">
        <v>256666874</v>
      </c>
      <c r="C344" s="74">
        <v>43906.618437500001</v>
      </c>
      <c r="D344" s="74">
        <v>43906.90898148148</v>
      </c>
      <c r="E344" s="73" t="s">
        <v>2645</v>
      </c>
      <c r="J344" s="73" t="s">
        <v>257</v>
      </c>
      <c r="L344" s="73" t="s">
        <v>259</v>
      </c>
      <c r="R344" s="73" t="s">
        <v>264</v>
      </c>
      <c r="T344" s="73" t="s">
        <v>17</v>
      </c>
      <c r="W344" s="73" t="s">
        <v>269</v>
      </c>
      <c r="X344" s="73" t="s">
        <v>270</v>
      </c>
      <c r="Y344" s="73" t="s">
        <v>271</v>
      </c>
    </row>
    <row r="345" spans="1:40" x14ac:dyDescent="0.2">
      <c r="A345" s="73">
        <v>11423410284</v>
      </c>
      <c r="B345" s="73">
        <v>256666874</v>
      </c>
      <c r="C345" s="74">
        <v>43906.904965277776</v>
      </c>
      <c r="D345" s="74">
        <v>43906.907094907408</v>
      </c>
      <c r="E345" s="73" t="s">
        <v>2646</v>
      </c>
      <c r="J345" s="73" t="s">
        <v>257</v>
      </c>
      <c r="K345" s="73" t="s">
        <v>258</v>
      </c>
      <c r="O345" s="73" t="s">
        <v>261</v>
      </c>
      <c r="R345" s="73" t="s">
        <v>264</v>
      </c>
      <c r="T345" s="73" t="s">
        <v>17</v>
      </c>
      <c r="U345" s="73" t="s">
        <v>2647</v>
      </c>
      <c r="W345" s="73" t="s">
        <v>269</v>
      </c>
      <c r="X345" s="73" t="s">
        <v>270</v>
      </c>
      <c r="Y345" s="73" t="s">
        <v>271</v>
      </c>
      <c r="AA345" s="73" t="s">
        <v>458</v>
      </c>
      <c r="AB345" s="73" t="s">
        <v>458</v>
      </c>
      <c r="AC345" s="73" t="s">
        <v>458</v>
      </c>
    </row>
    <row r="346" spans="1:40" x14ac:dyDescent="0.2">
      <c r="A346" s="73">
        <v>11423348285</v>
      </c>
      <c r="B346" s="73">
        <v>256666874</v>
      </c>
      <c r="C346" s="74">
        <v>43906.878368055557</v>
      </c>
      <c r="D346" s="74">
        <v>43906.881828703707</v>
      </c>
      <c r="E346" s="73" t="s">
        <v>2648</v>
      </c>
      <c r="J346" s="73" t="s">
        <v>257</v>
      </c>
      <c r="K346" s="73" t="s">
        <v>258</v>
      </c>
      <c r="T346" s="73" t="s">
        <v>17</v>
      </c>
      <c r="U346" s="73" t="s">
        <v>2649</v>
      </c>
      <c r="W346" s="73" t="s">
        <v>269</v>
      </c>
      <c r="X346" s="73" t="s">
        <v>270</v>
      </c>
      <c r="Y346" s="73" t="s">
        <v>271</v>
      </c>
      <c r="AA346" s="73" t="s">
        <v>2650</v>
      </c>
      <c r="AB346" s="73" t="s">
        <v>2651</v>
      </c>
      <c r="AC346" s="73" t="s">
        <v>2650</v>
      </c>
      <c r="AE346" s="73" t="s">
        <v>2652</v>
      </c>
      <c r="AF346" s="73" t="s">
        <v>2653</v>
      </c>
      <c r="AM346" s="73" t="s">
        <v>2654</v>
      </c>
      <c r="AN346" s="73" t="s">
        <v>2655</v>
      </c>
    </row>
    <row r="347" spans="1:40" x14ac:dyDescent="0.2">
      <c r="A347" s="73">
        <v>11423328469</v>
      </c>
      <c r="B347" s="73">
        <v>256666874</v>
      </c>
      <c r="C347" s="74">
        <v>43906.872893518521</v>
      </c>
      <c r="D347" s="74">
        <v>43906.874386574076</v>
      </c>
      <c r="E347" s="73" t="s">
        <v>2656</v>
      </c>
      <c r="J347" s="73" t="s">
        <v>257</v>
      </c>
      <c r="T347" s="73" t="s">
        <v>17</v>
      </c>
      <c r="U347" s="73" t="s">
        <v>2657</v>
      </c>
      <c r="W347" s="73" t="s">
        <v>269</v>
      </c>
      <c r="X347" s="73" t="s">
        <v>270</v>
      </c>
      <c r="AA347" s="73" t="s">
        <v>2658</v>
      </c>
      <c r="AB347" s="73" t="s">
        <v>2659</v>
      </c>
      <c r="AC347" s="73" t="s">
        <v>2660</v>
      </c>
      <c r="AE347" s="73" t="s">
        <v>2661</v>
      </c>
      <c r="AM347" s="73" t="s">
        <v>2662</v>
      </c>
      <c r="AN347" s="73">
        <v>9192109394</v>
      </c>
    </row>
    <row r="348" spans="1:40" x14ac:dyDescent="0.2">
      <c r="A348" s="73">
        <v>11423279342</v>
      </c>
      <c r="B348" s="73">
        <v>256666874</v>
      </c>
      <c r="C348" s="74">
        <v>43906.85528935185</v>
      </c>
      <c r="D348" s="74">
        <v>43906.857187499998</v>
      </c>
      <c r="E348" s="73" t="s">
        <v>2663</v>
      </c>
      <c r="J348" s="73" t="s">
        <v>257</v>
      </c>
      <c r="L348" s="73" t="s">
        <v>259</v>
      </c>
      <c r="T348" s="73" t="s">
        <v>18</v>
      </c>
      <c r="U348" s="73" t="s">
        <v>2664</v>
      </c>
      <c r="W348" s="73" t="s">
        <v>269</v>
      </c>
      <c r="X348" s="73" t="s">
        <v>270</v>
      </c>
      <c r="Y348" s="73" t="s">
        <v>271</v>
      </c>
      <c r="AA348" s="73" t="s">
        <v>272</v>
      </c>
      <c r="AB348" s="73" t="s">
        <v>551</v>
      </c>
      <c r="AC348" s="73" t="s">
        <v>551</v>
      </c>
    </row>
    <row r="349" spans="1:40" x14ac:dyDescent="0.2">
      <c r="A349" s="73">
        <v>11423231479</v>
      </c>
      <c r="B349" s="73">
        <v>256666874</v>
      </c>
      <c r="C349" s="74">
        <v>43906.837453703702</v>
      </c>
      <c r="D349" s="74">
        <v>43906.840995370374</v>
      </c>
      <c r="E349" s="73" t="s">
        <v>2665</v>
      </c>
      <c r="J349" s="73" t="s">
        <v>257</v>
      </c>
      <c r="K349" s="73" t="s">
        <v>258</v>
      </c>
      <c r="L349" s="73" t="s">
        <v>259</v>
      </c>
      <c r="O349" s="73" t="s">
        <v>261</v>
      </c>
      <c r="R349" s="73" t="s">
        <v>264</v>
      </c>
      <c r="T349" s="73" t="s">
        <v>17</v>
      </c>
      <c r="U349" s="73" t="s">
        <v>2666</v>
      </c>
      <c r="W349" s="73" t="s">
        <v>269</v>
      </c>
      <c r="X349" s="73" t="s">
        <v>270</v>
      </c>
      <c r="Y349" s="73" t="s">
        <v>271</v>
      </c>
      <c r="AA349" s="73" t="s">
        <v>2667</v>
      </c>
      <c r="AB349" s="73" t="s">
        <v>2668</v>
      </c>
    </row>
    <row r="350" spans="1:40" x14ac:dyDescent="0.2">
      <c r="A350" s="73">
        <v>11423219668</v>
      </c>
      <c r="B350" s="73">
        <v>256666874</v>
      </c>
      <c r="C350" s="74">
        <v>43906.831747685188</v>
      </c>
      <c r="D350" s="74">
        <v>43906.836585648147</v>
      </c>
      <c r="E350" s="73" t="s">
        <v>2669</v>
      </c>
      <c r="J350" s="73" t="s">
        <v>257</v>
      </c>
      <c r="K350" s="73" t="s">
        <v>258</v>
      </c>
      <c r="L350" s="73" t="s">
        <v>259</v>
      </c>
      <c r="M350" s="73" t="s">
        <v>260</v>
      </c>
      <c r="N350" s="73" t="s">
        <v>29</v>
      </c>
      <c r="O350" s="73" t="s">
        <v>261</v>
      </c>
      <c r="Q350" s="73" t="s">
        <v>263</v>
      </c>
      <c r="R350" s="73" t="s">
        <v>264</v>
      </c>
      <c r="T350" s="73" t="s">
        <v>17</v>
      </c>
      <c r="U350" s="73" t="s">
        <v>2670</v>
      </c>
      <c r="W350" s="73" t="s">
        <v>269</v>
      </c>
      <c r="X350" s="73" t="s">
        <v>270</v>
      </c>
      <c r="Y350" s="73" t="s">
        <v>271</v>
      </c>
      <c r="AA350" s="73" t="s">
        <v>2671</v>
      </c>
      <c r="AB350" s="73" t="s">
        <v>2672</v>
      </c>
      <c r="AC350" s="73" t="s">
        <v>2673</v>
      </c>
      <c r="AE350" s="73" t="s">
        <v>2674</v>
      </c>
      <c r="AF350" s="73" t="s">
        <v>2675</v>
      </c>
      <c r="AM350" s="73" t="s">
        <v>2676</v>
      </c>
      <c r="AN350" s="73" t="s">
        <v>2677</v>
      </c>
    </row>
    <row r="351" spans="1:40" x14ac:dyDescent="0.2">
      <c r="A351" s="73">
        <v>11423206243</v>
      </c>
      <c r="B351" s="73">
        <v>256666874</v>
      </c>
      <c r="C351" s="74">
        <v>43906.663958333331</v>
      </c>
      <c r="D351" s="74">
        <v>43906.831504629627</v>
      </c>
      <c r="E351" s="73" t="s">
        <v>2678</v>
      </c>
      <c r="J351" s="73" t="s">
        <v>257</v>
      </c>
      <c r="K351" s="73" t="s">
        <v>258</v>
      </c>
      <c r="P351" s="73" t="s">
        <v>262</v>
      </c>
      <c r="R351" s="73" t="s">
        <v>264</v>
      </c>
      <c r="T351" s="73" t="s">
        <v>17</v>
      </c>
      <c r="W351" s="73" t="s">
        <v>269</v>
      </c>
      <c r="X351" s="73" t="s">
        <v>270</v>
      </c>
      <c r="Y351" s="73" t="s">
        <v>271</v>
      </c>
    </row>
    <row r="352" spans="1:40" x14ac:dyDescent="0.2">
      <c r="A352" s="73">
        <v>11423156680</v>
      </c>
      <c r="B352" s="73">
        <v>256666874</v>
      </c>
      <c r="C352" s="74">
        <v>43906.80972222222</v>
      </c>
      <c r="D352" s="74">
        <v>43906.812442129631</v>
      </c>
      <c r="E352" s="73" t="s">
        <v>2679</v>
      </c>
      <c r="J352" s="73" t="s">
        <v>257</v>
      </c>
      <c r="K352" s="73" t="s">
        <v>258</v>
      </c>
      <c r="R352" s="73" t="s">
        <v>264</v>
      </c>
      <c r="T352" s="73" t="s">
        <v>17</v>
      </c>
      <c r="U352" s="73" t="s">
        <v>2680</v>
      </c>
      <c r="W352" s="73" t="s">
        <v>269</v>
      </c>
      <c r="X352" s="73" t="s">
        <v>270</v>
      </c>
      <c r="Y352" s="73" t="s">
        <v>271</v>
      </c>
      <c r="AA352" s="73" t="s">
        <v>2681</v>
      </c>
    </row>
    <row r="353" spans="1:40" x14ac:dyDescent="0.2">
      <c r="A353" s="73">
        <v>11423133520</v>
      </c>
      <c r="B353" s="73">
        <v>256666874</v>
      </c>
      <c r="C353" s="74">
        <v>43906.802824074075</v>
      </c>
      <c r="D353" s="74">
        <v>43906.803576388891</v>
      </c>
      <c r="E353" s="73" t="s">
        <v>2682</v>
      </c>
      <c r="J353" s="73" t="s">
        <v>257</v>
      </c>
      <c r="K353" s="73" t="s">
        <v>258</v>
      </c>
      <c r="L353" s="73" t="s">
        <v>259</v>
      </c>
      <c r="N353" s="73" t="s">
        <v>29</v>
      </c>
      <c r="O353" s="73" t="s">
        <v>261</v>
      </c>
      <c r="P353" s="73" t="s">
        <v>262</v>
      </c>
      <c r="R353" s="73" t="s">
        <v>264</v>
      </c>
      <c r="T353" s="73" t="s">
        <v>17</v>
      </c>
      <c r="W353" s="73" t="s">
        <v>269</v>
      </c>
      <c r="X353" s="73" t="s">
        <v>270</v>
      </c>
      <c r="Y353" s="73" t="s">
        <v>271</v>
      </c>
    </row>
    <row r="354" spans="1:40" x14ac:dyDescent="0.2">
      <c r="A354" s="73">
        <v>11423064277</v>
      </c>
      <c r="B354" s="73">
        <v>256666874</v>
      </c>
      <c r="C354" s="74">
        <v>43906.767418981479</v>
      </c>
      <c r="D354" s="74">
        <v>43906.776805555557</v>
      </c>
      <c r="E354" s="73" t="s">
        <v>2683</v>
      </c>
      <c r="J354" s="73" t="s">
        <v>257</v>
      </c>
      <c r="T354" s="73" t="s">
        <v>18</v>
      </c>
      <c r="U354" s="73" t="s">
        <v>2684</v>
      </c>
      <c r="W354" s="73" t="s">
        <v>269</v>
      </c>
      <c r="X354" s="73" t="s">
        <v>270</v>
      </c>
      <c r="Y354" s="73" t="s">
        <v>271</v>
      </c>
      <c r="AA354" s="73" t="s">
        <v>2685</v>
      </c>
      <c r="AB354" s="73" t="s">
        <v>2686</v>
      </c>
      <c r="AC354" s="73" t="s">
        <v>2687</v>
      </c>
      <c r="AE354" s="73" t="s">
        <v>2688</v>
      </c>
      <c r="AF354" s="73" t="s">
        <v>2689</v>
      </c>
      <c r="AM354" s="73" t="s">
        <v>2690</v>
      </c>
      <c r="AN354" s="73" t="s">
        <v>2691</v>
      </c>
    </row>
    <row r="355" spans="1:40" x14ac:dyDescent="0.2">
      <c r="A355" s="73">
        <v>11423057309</v>
      </c>
      <c r="B355" s="73">
        <v>256666874</v>
      </c>
      <c r="C355" s="74">
        <v>43906.772430555553</v>
      </c>
      <c r="D355" s="74">
        <v>43906.774872685186</v>
      </c>
      <c r="E355" s="73" t="s">
        <v>2692</v>
      </c>
      <c r="J355" s="73" t="s">
        <v>257</v>
      </c>
      <c r="L355" s="73" t="s">
        <v>259</v>
      </c>
      <c r="O355" s="73" t="s">
        <v>261</v>
      </c>
      <c r="R355" s="73" t="s">
        <v>264</v>
      </c>
      <c r="T355" s="73" t="s">
        <v>17</v>
      </c>
      <c r="U355" s="73" t="s">
        <v>2693</v>
      </c>
      <c r="W355" s="73" t="s">
        <v>269</v>
      </c>
      <c r="X355" s="73" t="s">
        <v>270</v>
      </c>
      <c r="Y355" s="73" t="s">
        <v>271</v>
      </c>
      <c r="AA355" s="73" t="s">
        <v>2694</v>
      </c>
    </row>
    <row r="356" spans="1:40" x14ac:dyDescent="0.2">
      <c r="A356" s="73">
        <v>11423038031</v>
      </c>
      <c r="B356" s="73">
        <v>256666874</v>
      </c>
      <c r="C356" s="74">
        <v>43906.760914351849</v>
      </c>
      <c r="D356" s="74">
        <v>43906.769849537035</v>
      </c>
      <c r="E356" s="73" t="s">
        <v>2695</v>
      </c>
      <c r="J356" s="73" t="s">
        <v>257</v>
      </c>
      <c r="L356" s="73" t="s">
        <v>259</v>
      </c>
      <c r="Q356" s="73" t="s">
        <v>263</v>
      </c>
      <c r="S356" s="73" t="s">
        <v>2696</v>
      </c>
      <c r="T356" s="73" t="s">
        <v>18</v>
      </c>
      <c r="U356" s="73" t="s">
        <v>2697</v>
      </c>
      <c r="W356" s="73" t="s">
        <v>269</v>
      </c>
      <c r="X356" s="73" t="s">
        <v>270</v>
      </c>
      <c r="Y356" s="73" t="s">
        <v>271</v>
      </c>
      <c r="AA356" s="73" t="s">
        <v>2698</v>
      </c>
      <c r="AB356" s="73" t="s">
        <v>2699</v>
      </c>
      <c r="AE356" s="73" t="s">
        <v>2700</v>
      </c>
      <c r="AF356" s="73" t="s">
        <v>2701</v>
      </c>
      <c r="AM356" s="73" t="s">
        <v>2702</v>
      </c>
      <c r="AN356" s="73">
        <v>7047320383</v>
      </c>
    </row>
    <row r="357" spans="1:40" x14ac:dyDescent="0.2">
      <c r="A357" s="73">
        <v>11423036783</v>
      </c>
      <c r="B357" s="73">
        <v>256666874</v>
      </c>
      <c r="C357" s="74">
        <v>43906.767291666663</v>
      </c>
      <c r="D357" s="74">
        <v>43906.769525462965</v>
      </c>
      <c r="E357" s="73" t="s">
        <v>2703</v>
      </c>
      <c r="L357" s="73" t="s">
        <v>259</v>
      </c>
      <c r="R357" s="73" t="s">
        <v>264</v>
      </c>
      <c r="T357" s="73" t="s">
        <v>17</v>
      </c>
      <c r="U357" s="73" t="s">
        <v>2704</v>
      </c>
      <c r="W357" s="73" t="s">
        <v>269</v>
      </c>
      <c r="X357" s="73" t="s">
        <v>270</v>
      </c>
      <c r="Y357" s="73" t="s">
        <v>271</v>
      </c>
      <c r="AB357" s="73" t="s">
        <v>2705</v>
      </c>
    </row>
    <row r="358" spans="1:40" x14ac:dyDescent="0.2">
      <c r="A358" s="73">
        <v>11423020816</v>
      </c>
      <c r="B358" s="73">
        <v>256666874</v>
      </c>
      <c r="C358" s="74">
        <v>43906.761678240742</v>
      </c>
      <c r="D358" s="74">
        <v>43906.765300925923</v>
      </c>
      <c r="E358" s="73" t="s">
        <v>2706</v>
      </c>
      <c r="K358" s="73" t="s">
        <v>258</v>
      </c>
      <c r="L358" s="73" t="s">
        <v>259</v>
      </c>
      <c r="O358" s="73" t="s">
        <v>261</v>
      </c>
      <c r="P358" s="73" t="s">
        <v>262</v>
      </c>
      <c r="Q358" s="73" t="s">
        <v>263</v>
      </c>
      <c r="T358" s="73" t="s">
        <v>18</v>
      </c>
      <c r="U358" s="73" t="s">
        <v>2707</v>
      </c>
      <c r="W358" s="73" t="s">
        <v>269</v>
      </c>
      <c r="X358" s="73" t="s">
        <v>270</v>
      </c>
      <c r="Y358" s="73" t="s">
        <v>271</v>
      </c>
      <c r="AA358" s="73" t="s">
        <v>2708</v>
      </c>
      <c r="AB358" s="73" t="s">
        <v>2709</v>
      </c>
      <c r="AC358" s="73" t="s">
        <v>2710</v>
      </c>
      <c r="AE358" s="73" t="s">
        <v>2711</v>
      </c>
      <c r="AF358" s="73" t="s">
        <v>2712</v>
      </c>
      <c r="AM358" s="73" t="s">
        <v>2713</v>
      </c>
    </row>
    <row r="359" spans="1:40" x14ac:dyDescent="0.2">
      <c r="A359" s="73">
        <v>11422981781</v>
      </c>
      <c r="B359" s="73">
        <v>256666874</v>
      </c>
      <c r="C359" s="74">
        <v>43906.749444444446</v>
      </c>
      <c r="D359" s="74">
        <v>43906.755324074074</v>
      </c>
      <c r="E359" s="73" t="s">
        <v>2714</v>
      </c>
      <c r="J359" s="73" t="s">
        <v>257</v>
      </c>
      <c r="K359" s="73" t="s">
        <v>258</v>
      </c>
      <c r="L359" s="73" t="s">
        <v>259</v>
      </c>
      <c r="M359" s="73" t="s">
        <v>260</v>
      </c>
      <c r="O359" s="73" t="s">
        <v>261</v>
      </c>
      <c r="R359" s="73" t="s">
        <v>264</v>
      </c>
      <c r="T359" s="73" t="s">
        <v>17</v>
      </c>
      <c r="U359" s="73" t="s">
        <v>2715</v>
      </c>
      <c r="W359" s="73" t="s">
        <v>269</v>
      </c>
      <c r="X359" s="73" t="s">
        <v>270</v>
      </c>
      <c r="Y359" s="73" t="s">
        <v>271</v>
      </c>
      <c r="AA359" s="73" t="s">
        <v>2716</v>
      </c>
      <c r="AB359" s="73" t="s">
        <v>2717</v>
      </c>
      <c r="AC359" s="73" t="s">
        <v>2718</v>
      </c>
    </row>
    <row r="360" spans="1:40" x14ac:dyDescent="0.2">
      <c r="A360" s="73">
        <v>11422960746</v>
      </c>
      <c r="B360" s="73">
        <v>256666874</v>
      </c>
      <c r="C360" s="74">
        <v>43906.740671296298</v>
      </c>
      <c r="D360" s="74">
        <v>43906.750092592592</v>
      </c>
      <c r="E360" s="73" t="s">
        <v>2719</v>
      </c>
      <c r="J360" s="73" t="s">
        <v>257</v>
      </c>
      <c r="K360" s="73" t="s">
        <v>258</v>
      </c>
      <c r="L360" s="73" t="s">
        <v>259</v>
      </c>
      <c r="M360" s="73" t="s">
        <v>260</v>
      </c>
      <c r="N360" s="73" t="s">
        <v>29</v>
      </c>
      <c r="O360" s="73" t="s">
        <v>261</v>
      </c>
      <c r="P360" s="73" t="s">
        <v>262</v>
      </c>
      <c r="R360" s="73" t="s">
        <v>264</v>
      </c>
      <c r="S360" s="73" t="s">
        <v>40</v>
      </c>
      <c r="T360" s="73" t="s">
        <v>17</v>
      </c>
      <c r="W360" s="73" t="s">
        <v>269</v>
      </c>
      <c r="X360" s="73" t="s">
        <v>270</v>
      </c>
      <c r="Y360" s="73" t="s">
        <v>271</v>
      </c>
      <c r="AA360" s="73" t="s">
        <v>2720</v>
      </c>
      <c r="AB360" s="73" t="s">
        <v>2721</v>
      </c>
    </row>
    <row r="361" spans="1:40" x14ac:dyDescent="0.2">
      <c r="A361" s="73">
        <v>11422901714</v>
      </c>
      <c r="B361" s="73">
        <v>256666874</v>
      </c>
      <c r="C361" s="74">
        <v>43906.730868055558</v>
      </c>
      <c r="D361" s="74">
        <v>43906.734733796293</v>
      </c>
      <c r="E361" s="73" t="s">
        <v>2722</v>
      </c>
      <c r="J361" s="73" t="s">
        <v>257</v>
      </c>
      <c r="K361" s="73" t="s">
        <v>258</v>
      </c>
      <c r="L361" s="73" t="s">
        <v>259</v>
      </c>
      <c r="M361" s="73" t="s">
        <v>260</v>
      </c>
      <c r="N361" s="73" t="s">
        <v>29</v>
      </c>
      <c r="O361" s="73" t="s">
        <v>261</v>
      </c>
      <c r="Q361" s="73" t="s">
        <v>263</v>
      </c>
      <c r="T361" s="73" t="s">
        <v>18</v>
      </c>
      <c r="U361" s="73" t="s">
        <v>2723</v>
      </c>
      <c r="W361" s="73" t="s">
        <v>269</v>
      </c>
      <c r="X361" s="73" t="s">
        <v>270</v>
      </c>
      <c r="Y361" s="73" t="s">
        <v>271</v>
      </c>
      <c r="AA361" s="73" t="s">
        <v>2724</v>
      </c>
      <c r="AB361" s="73" t="s">
        <v>2725</v>
      </c>
      <c r="AC361" s="73" t="s">
        <v>2726</v>
      </c>
      <c r="AE361" s="73" t="s">
        <v>2727</v>
      </c>
      <c r="AF361" s="73" t="s">
        <v>2728</v>
      </c>
      <c r="AM361" s="73" t="s">
        <v>2729</v>
      </c>
      <c r="AN361" s="73">
        <v>7178913013</v>
      </c>
    </row>
    <row r="362" spans="1:40" x14ac:dyDescent="0.2">
      <c r="A362" s="73">
        <v>11422893085</v>
      </c>
      <c r="B362" s="73">
        <v>256666874</v>
      </c>
      <c r="C362" s="74">
        <v>43906.653634259259</v>
      </c>
      <c r="D362" s="74">
        <v>43906.73196759259</v>
      </c>
      <c r="E362" s="73" t="s">
        <v>2730</v>
      </c>
      <c r="J362" s="73" t="s">
        <v>257</v>
      </c>
      <c r="K362" s="73" t="s">
        <v>258</v>
      </c>
      <c r="L362" s="73" t="s">
        <v>259</v>
      </c>
      <c r="N362" s="73" t="s">
        <v>29</v>
      </c>
      <c r="O362" s="73" t="s">
        <v>261</v>
      </c>
      <c r="P362" s="73" t="s">
        <v>262</v>
      </c>
      <c r="R362" s="73" t="s">
        <v>264</v>
      </c>
      <c r="S362" s="73" t="s">
        <v>2731</v>
      </c>
      <c r="T362" s="73" t="s">
        <v>17</v>
      </c>
      <c r="U362" s="73" t="s">
        <v>2732</v>
      </c>
      <c r="W362" s="73" t="s">
        <v>269</v>
      </c>
      <c r="X362" s="73" t="s">
        <v>270</v>
      </c>
      <c r="AA362" s="73" t="s">
        <v>2733</v>
      </c>
      <c r="AB362" s="73" t="s">
        <v>2734</v>
      </c>
      <c r="AC362" s="73" t="s">
        <v>2735</v>
      </c>
      <c r="AE362" s="73" t="s">
        <v>2736</v>
      </c>
      <c r="AF362" s="73" t="s">
        <v>2737</v>
      </c>
      <c r="AM362" s="73" t="s">
        <v>2738</v>
      </c>
      <c r="AN362" s="73" t="s">
        <v>2739</v>
      </c>
    </row>
    <row r="363" spans="1:40" x14ac:dyDescent="0.2">
      <c r="A363" s="73">
        <v>11422890399</v>
      </c>
      <c r="B363" s="73">
        <v>256666874</v>
      </c>
      <c r="C363" s="74">
        <v>43906.721354166664</v>
      </c>
      <c r="D363" s="74">
        <v>43906.731342592589</v>
      </c>
      <c r="E363" s="73" t="s">
        <v>2740</v>
      </c>
      <c r="J363" s="73" t="s">
        <v>257</v>
      </c>
      <c r="L363" s="73" t="s">
        <v>259</v>
      </c>
      <c r="M363" s="73" t="s">
        <v>260</v>
      </c>
      <c r="N363" s="73" t="s">
        <v>29</v>
      </c>
      <c r="Q363" s="73" t="s">
        <v>263</v>
      </c>
      <c r="T363" s="73" t="s">
        <v>17</v>
      </c>
      <c r="U363" s="73" t="s">
        <v>2741</v>
      </c>
      <c r="W363" s="73" t="s">
        <v>269</v>
      </c>
      <c r="X363" s="73" t="s">
        <v>270</v>
      </c>
      <c r="Y363" s="73" t="s">
        <v>271</v>
      </c>
      <c r="AA363" s="73" t="s">
        <v>2742</v>
      </c>
      <c r="AE363" s="73" t="s">
        <v>2743</v>
      </c>
      <c r="AF363" s="73" t="s">
        <v>2744</v>
      </c>
      <c r="AM363" s="73" t="s">
        <v>2745</v>
      </c>
      <c r="AN363" s="73" t="s">
        <v>2746</v>
      </c>
    </row>
    <row r="364" spans="1:40" x14ac:dyDescent="0.2">
      <c r="A364" s="73">
        <v>11422855596</v>
      </c>
      <c r="B364" s="73">
        <v>256666874</v>
      </c>
      <c r="C364" s="74">
        <v>43906.710648148146</v>
      </c>
      <c r="D364" s="74">
        <v>43906.719571759262</v>
      </c>
      <c r="E364" s="73" t="s">
        <v>2747</v>
      </c>
      <c r="J364" s="73" t="s">
        <v>257</v>
      </c>
      <c r="K364" s="73" t="s">
        <v>258</v>
      </c>
      <c r="L364" s="73" t="s">
        <v>259</v>
      </c>
      <c r="M364" s="73" t="s">
        <v>260</v>
      </c>
      <c r="O364" s="73" t="s">
        <v>261</v>
      </c>
      <c r="P364" s="73" t="s">
        <v>262</v>
      </c>
      <c r="Q364" s="73" t="s">
        <v>263</v>
      </c>
      <c r="R364" s="73" t="s">
        <v>264</v>
      </c>
      <c r="T364" s="73" t="s">
        <v>17</v>
      </c>
      <c r="U364" s="73" t="s">
        <v>2748</v>
      </c>
      <c r="W364" s="73" t="s">
        <v>269</v>
      </c>
      <c r="X364" s="73" t="s">
        <v>270</v>
      </c>
      <c r="Y364" s="73" t="s">
        <v>271</v>
      </c>
      <c r="AA364" s="73" t="s">
        <v>1895</v>
      </c>
      <c r="AB364" s="73" t="s">
        <v>2749</v>
      </c>
      <c r="AC364" s="73" t="s">
        <v>2750</v>
      </c>
      <c r="AE364" s="73" t="s">
        <v>2751</v>
      </c>
      <c r="AF364" s="73" t="s">
        <v>2752</v>
      </c>
      <c r="AM364" s="73" t="s">
        <v>2753</v>
      </c>
      <c r="AN364" s="73" t="s">
        <v>2754</v>
      </c>
    </row>
    <row r="365" spans="1:40" x14ac:dyDescent="0.2">
      <c r="A365" s="73">
        <v>11422843779</v>
      </c>
      <c r="B365" s="73">
        <v>256666874</v>
      </c>
      <c r="C365" s="74">
        <v>43906.710243055553</v>
      </c>
      <c r="D365" s="74">
        <v>43906.715914351851</v>
      </c>
      <c r="E365" s="73" t="s">
        <v>2755</v>
      </c>
      <c r="J365" s="73" t="s">
        <v>257</v>
      </c>
      <c r="M365" s="73" t="s">
        <v>260</v>
      </c>
      <c r="T365" s="73" t="s">
        <v>17</v>
      </c>
      <c r="U365" s="73" t="s">
        <v>2756</v>
      </c>
      <c r="W365" s="73" t="s">
        <v>269</v>
      </c>
      <c r="X365" s="73" t="s">
        <v>270</v>
      </c>
      <c r="Y365" s="73" t="s">
        <v>271</v>
      </c>
      <c r="AA365" s="73" t="s">
        <v>2757</v>
      </c>
      <c r="AB365" s="73" t="s">
        <v>2758</v>
      </c>
      <c r="AC365" s="73" t="s">
        <v>2759</v>
      </c>
      <c r="AE365" s="73" t="s">
        <v>2760</v>
      </c>
      <c r="AF365" s="73" t="s">
        <v>2761</v>
      </c>
      <c r="AM365" s="73" t="s">
        <v>2762</v>
      </c>
      <c r="AN365" s="73" t="s">
        <v>2763</v>
      </c>
    </row>
    <row r="366" spans="1:40" x14ac:dyDescent="0.2">
      <c r="A366" s="73">
        <v>11422839902</v>
      </c>
      <c r="B366" s="73">
        <v>256666874</v>
      </c>
      <c r="C366" s="74">
        <v>43906.710960648146</v>
      </c>
      <c r="D366" s="74">
        <v>43906.714780092596</v>
      </c>
      <c r="E366" s="73" t="s">
        <v>2764</v>
      </c>
      <c r="J366" s="73" t="s">
        <v>257</v>
      </c>
      <c r="K366" s="73" t="s">
        <v>258</v>
      </c>
      <c r="L366" s="73" t="s">
        <v>259</v>
      </c>
      <c r="M366" s="73" t="s">
        <v>260</v>
      </c>
      <c r="N366" s="73" t="s">
        <v>29</v>
      </c>
      <c r="P366" s="73" t="s">
        <v>262</v>
      </c>
      <c r="R366" s="73" t="s">
        <v>264</v>
      </c>
      <c r="T366" s="73" t="s">
        <v>17</v>
      </c>
      <c r="U366" s="73" t="s">
        <v>2765</v>
      </c>
      <c r="W366" s="73" t="s">
        <v>269</v>
      </c>
      <c r="X366" s="73" t="s">
        <v>270</v>
      </c>
      <c r="Y366" s="73" t="s">
        <v>271</v>
      </c>
      <c r="AA366" s="73" t="s">
        <v>405</v>
      </c>
      <c r="AB366" s="73" t="s">
        <v>2766</v>
      </c>
      <c r="AC366" s="73" t="s">
        <v>405</v>
      </c>
    </row>
    <row r="367" spans="1:40" x14ac:dyDescent="0.2">
      <c r="A367" s="73">
        <v>11422806215</v>
      </c>
      <c r="B367" s="73">
        <v>256666874</v>
      </c>
      <c r="C367" s="74">
        <v>43906.702152777776</v>
      </c>
      <c r="D367" s="74">
        <v>43906.705567129633</v>
      </c>
      <c r="E367" s="73" t="s">
        <v>2767</v>
      </c>
      <c r="J367" s="73" t="s">
        <v>257</v>
      </c>
      <c r="L367" s="73" t="s">
        <v>259</v>
      </c>
      <c r="O367" s="73" t="s">
        <v>261</v>
      </c>
      <c r="P367" s="73" t="s">
        <v>262</v>
      </c>
      <c r="R367" s="73" t="s">
        <v>264</v>
      </c>
      <c r="T367" s="73" t="s">
        <v>17</v>
      </c>
      <c r="U367" s="73" t="s">
        <v>2768</v>
      </c>
      <c r="W367" s="73" t="s">
        <v>269</v>
      </c>
      <c r="X367" s="73" t="s">
        <v>270</v>
      </c>
      <c r="Y367" s="73" t="s">
        <v>271</v>
      </c>
      <c r="AA367" s="73" t="s">
        <v>2769</v>
      </c>
      <c r="AB367" s="73" t="s">
        <v>2770</v>
      </c>
      <c r="AE367" s="73" t="s">
        <v>2771</v>
      </c>
      <c r="AF367" s="73" t="s">
        <v>2772</v>
      </c>
      <c r="AM367" s="73" t="s">
        <v>2773</v>
      </c>
      <c r="AN367" s="73">
        <v>9197363300</v>
      </c>
    </row>
    <row r="368" spans="1:40" x14ac:dyDescent="0.2">
      <c r="A368" s="73">
        <v>11422794383</v>
      </c>
      <c r="B368" s="73">
        <v>256666874</v>
      </c>
      <c r="C368" s="74">
        <v>43906.699050925927</v>
      </c>
      <c r="D368" s="74">
        <v>43906.702951388892</v>
      </c>
      <c r="E368" s="73" t="s">
        <v>2774</v>
      </c>
      <c r="J368" s="73" t="s">
        <v>257</v>
      </c>
      <c r="K368" s="73" t="s">
        <v>258</v>
      </c>
      <c r="L368" s="73" t="s">
        <v>259</v>
      </c>
      <c r="O368" s="73" t="s">
        <v>261</v>
      </c>
      <c r="R368" s="73" t="s">
        <v>264</v>
      </c>
      <c r="T368" s="73" t="s">
        <v>18</v>
      </c>
      <c r="U368" s="73" t="s">
        <v>2775</v>
      </c>
      <c r="W368" s="73" t="s">
        <v>269</v>
      </c>
      <c r="X368" s="73" t="s">
        <v>270</v>
      </c>
      <c r="Y368" s="73" t="s">
        <v>271</v>
      </c>
      <c r="AA368" s="73" t="s">
        <v>2776</v>
      </c>
      <c r="AB368" s="73" t="s">
        <v>2777</v>
      </c>
      <c r="AC368" s="73" t="s">
        <v>272</v>
      </c>
      <c r="AE368" s="73" t="s">
        <v>2778</v>
      </c>
      <c r="AF368" s="73" t="s">
        <v>2779</v>
      </c>
      <c r="AM368" s="73" t="s">
        <v>2780</v>
      </c>
      <c r="AN368" s="73">
        <v>9192605053</v>
      </c>
    </row>
    <row r="369" spans="1:40" x14ac:dyDescent="0.2">
      <c r="A369" s="73">
        <v>11422768006</v>
      </c>
      <c r="B369" s="73">
        <v>256666874</v>
      </c>
      <c r="C369" s="74">
        <v>43906.69458333333</v>
      </c>
      <c r="D369" s="74">
        <v>43906.697083333333</v>
      </c>
      <c r="E369" s="73" t="s">
        <v>2781</v>
      </c>
      <c r="K369" s="73" t="s">
        <v>258</v>
      </c>
      <c r="O369" s="73" t="s">
        <v>261</v>
      </c>
      <c r="P369" s="73" t="s">
        <v>262</v>
      </c>
      <c r="T369" s="73" t="s">
        <v>18</v>
      </c>
      <c r="U369" s="73" t="s">
        <v>2782</v>
      </c>
      <c r="W369" s="73" t="s">
        <v>269</v>
      </c>
      <c r="X369" s="73" t="s">
        <v>270</v>
      </c>
      <c r="AA369" s="73" t="s">
        <v>2783</v>
      </c>
      <c r="AB369" s="73" t="s">
        <v>2784</v>
      </c>
    </row>
    <row r="370" spans="1:40" x14ac:dyDescent="0.2">
      <c r="A370" s="73">
        <v>11422767484</v>
      </c>
      <c r="B370" s="73">
        <v>256666874</v>
      </c>
      <c r="C370" s="74">
        <v>43906.687847222223</v>
      </c>
      <c r="D370" s="74">
        <v>43906.696979166663</v>
      </c>
      <c r="E370" s="73" t="s">
        <v>2785</v>
      </c>
      <c r="J370" s="73" t="s">
        <v>257</v>
      </c>
      <c r="L370" s="73" t="s">
        <v>259</v>
      </c>
      <c r="N370" s="73" t="s">
        <v>29</v>
      </c>
      <c r="R370" s="73" t="s">
        <v>264</v>
      </c>
      <c r="T370" s="73" t="s">
        <v>17</v>
      </c>
      <c r="U370" s="73" t="s">
        <v>2786</v>
      </c>
      <c r="W370" s="73" t="s">
        <v>269</v>
      </c>
      <c r="X370" s="73" t="s">
        <v>270</v>
      </c>
      <c r="Y370" s="73" t="s">
        <v>271</v>
      </c>
      <c r="AA370" s="73" t="s">
        <v>2787</v>
      </c>
      <c r="AB370" s="73" t="s">
        <v>2788</v>
      </c>
      <c r="AE370" s="73" t="s">
        <v>2789</v>
      </c>
      <c r="AF370" s="73" t="s">
        <v>2790</v>
      </c>
      <c r="AM370" s="73" t="s">
        <v>2791</v>
      </c>
      <c r="AN370" s="73">
        <v>8282318618</v>
      </c>
    </row>
    <row r="371" spans="1:40" x14ac:dyDescent="0.2">
      <c r="A371" s="73">
        <v>11422756853</v>
      </c>
      <c r="B371" s="73">
        <v>256666874</v>
      </c>
      <c r="C371" s="74">
        <v>43906.689756944441</v>
      </c>
      <c r="D371" s="74">
        <v>43906.694675925923</v>
      </c>
      <c r="E371" s="73" t="s">
        <v>2792</v>
      </c>
      <c r="L371" s="73" t="s">
        <v>259</v>
      </c>
      <c r="P371" s="73" t="s">
        <v>262</v>
      </c>
      <c r="R371" s="73" t="s">
        <v>264</v>
      </c>
      <c r="T371" s="73" t="s">
        <v>17</v>
      </c>
      <c r="U371" s="73" t="s">
        <v>2793</v>
      </c>
      <c r="W371" s="73" t="s">
        <v>269</v>
      </c>
      <c r="X371" s="73" t="s">
        <v>270</v>
      </c>
      <c r="Y371" s="73" t="s">
        <v>271</v>
      </c>
      <c r="AA371" s="73" t="s">
        <v>2794</v>
      </c>
      <c r="AB371" s="73" t="s">
        <v>2795</v>
      </c>
      <c r="AC371" s="73" t="s">
        <v>2796</v>
      </c>
      <c r="AE371" s="73" t="s">
        <v>2797</v>
      </c>
      <c r="AF371" s="73" t="s">
        <v>2798</v>
      </c>
      <c r="AM371" s="73" t="s">
        <v>2799</v>
      </c>
      <c r="AN371" s="73">
        <v>7703385068</v>
      </c>
    </row>
    <row r="372" spans="1:40" x14ac:dyDescent="0.2">
      <c r="A372" s="73">
        <v>11422725977</v>
      </c>
      <c r="B372" s="73">
        <v>256666874</v>
      </c>
      <c r="C372" s="74">
        <v>43906.684340277781</v>
      </c>
      <c r="D372" s="74">
        <v>43906.687685185185</v>
      </c>
      <c r="E372" s="73" t="s">
        <v>2800</v>
      </c>
      <c r="J372" s="73" t="s">
        <v>257</v>
      </c>
      <c r="K372" s="73" t="s">
        <v>258</v>
      </c>
      <c r="N372" s="73" t="s">
        <v>29</v>
      </c>
      <c r="O372" s="73" t="s">
        <v>261</v>
      </c>
      <c r="P372" s="73" t="s">
        <v>262</v>
      </c>
      <c r="R372" s="73" t="s">
        <v>264</v>
      </c>
      <c r="T372" s="73" t="s">
        <v>18</v>
      </c>
      <c r="U372" s="73" t="s">
        <v>2801</v>
      </c>
      <c r="W372" s="73" t="s">
        <v>269</v>
      </c>
      <c r="X372" s="73" t="s">
        <v>270</v>
      </c>
      <c r="AA372" s="73" t="s">
        <v>2802</v>
      </c>
      <c r="AB372" s="73" t="s">
        <v>2803</v>
      </c>
      <c r="AE372" s="73" t="s">
        <v>2804</v>
      </c>
      <c r="AF372" s="73" t="s">
        <v>2805</v>
      </c>
      <c r="AM372" s="73" t="s">
        <v>2806</v>
      </c>
      <c r="AN372" s="73" t="s">
        <v>2807</v>
      </c>
    </row>
    <row r="373" spans="1:40" x14ac:dyDescent="0.2">
      <c r="A373" s="73">
        <v>11422721379</v>
      </c>
      <c r="B373" s="73">
        <v>256666874</v>
      </c>
      <c r="C373" s="74">
        <v>43906.681909722225</v>
      </c>
      <c r="D373" s="74">
        <v>43906.686631944445</v>
      </c>
      <c r="E373" s="73" t="s">
        <v>2808</v>
      </c>
      <c r="J373" s="73" t="s">
        <v>257</v>
      </c>
      <c r="L373" s="73" t="s">
        <v>259</v>
      </c>
      <c r="N373" s="73" t="s">
        <v>29</v>
      </c>
      <c r="R373" s="73" t="s">
        <v>264</v>
      </c>
      <c r="T373" s="73" t="s">
        <v>17</v>
      </c>
      <c r="U373" s="73" t="s">
        <v>2809</v>
      </c>
      <c r="W373" s="73" t="s">
        <v>269</v>
      </c>
      <c r="X373" s="73" t="s">
        <v>270</v>
      </c>
      <c r="Y373" s="73" t="s">
        <v>271</v>
      </c>
      <c r="AB373" s="73" t="s">
        <v>2810</v>
      </c>
      <c r="AE373" s="73" t="s">
        <v>2811</v>
      </c>
      <c r="AF373" s="73" t="s">
        <v>2812</v>
      </c>
      <c r="AM373" s="73" t="s">
        <v>2813</v>
      </c>
      <c r="AN373" s="73">
        <v>7042096577</v>
      </c>
    </row>
    <row r="374" spans="1:40" x14ac:dyDescent="0.2">
      <c r="A374" s="73">
        <v>11422706618</v>
      </c>
      <c r="B374" s="73">
        <v>256666874</v>
      </c>
      <c r="C374" s="74">
        <v>43906.679189814815</v>
      </c>
      <c r="D374" s="74">
        <v>43906.682835648149</v>
      </c>
      <c r="E374" s="73" t="s">
        <v>2814</v>
      </c>
      <c r="J374" s="73" t="s">
        <v>257</v>
      </c>
      <c r="K374" s="73" t="s">
        <v>258</v>
      </c>
      <c r="O374" s="73" t="s">
        <v>261</v>
      </c>
      <c r="P374" s="73" t="s">
        <v>262</v>
      </c>
      <c r="T374" s="73" t="s">
        <v>18</v>
      </c>
      <c r="U374" s="73" t="s">
        <v>2815</v>
      </c>
      <c r="W374" s="73" t="s">
        <v>269</v>
      </c>
      <c r="X374" s="73" t="s">
        <v>270</v>
      </c>
      <c r="Y374" s="73" t="s">
        <v>271</v>
      </c>
      <c r="AA374" s="73" t="s">
        <v>2816</v>
      </c>
      <c r="AB374" s="73" t="s">
        <v>2817</v>
      </c>
      <c r="AC374" s="73" t="s">
        <v>2818</v>
      </c>
      <c r="AE374" s="73" t="s">
        <v>2819</v>
      </c>
      <c r="AM374" s="73" t="s">
        <v>2820</v>
      </c>
      <c r="AN374" s="73">
        <v>9199063624</v>
      </c>
    </row>
    <row r="375" spans="1:40" x14ac:dyDescent="0.2">
      <c r="A375" s="73">
        <v>11422705765</v>
      </c>
      <c r="B375" s="73">
        <v>256666874</v>
      </c>
      <c r="C375" s="74">
        <v>43906.673958333333</v>
      </c>
      <c r="D375" s="74">
        <v>43906.682650462964</v>
      </c>
      <c r="E375" s="73" t="s">
        <v>2821</v>
      </c>
      <c r="K375" s="73" t="s">
        <v>258</v>
      </c>
      <c r="L375" s="73" t="s">
        <v>259</v>
      </c>
      <c r="N375" s="73" t="s">
        <v>29</v>
      </c>
      <c r="O375" s="73" t="s">
        <v>261</v>
      </c>
      <c r="P375" s="73" t="s">
        <v>262</v>
      </c>
      <c r="Q375" s="73" t="s">
        <v>263</v>
      </c>
      <c r="R375" s="73" t="s">
        <v>264</v>
      </c>
      <c r="T375" s="73" t="s">
        <v>17</v>
      </c>
      <c r="U375" s="73" t="s">
        <v>2822</v>
      </c>
      <c r="W375" s="73" t="s">
        <v>269</v>
      </c>
      <c r="X375" s="73" t="s">
        <v>270</v>
      </c>
      <c r="Y375" s="73" t="s">
        <v>271</v>
      </c>
      <c r="AA375" s="73" t="s">
        <v>2823</v>
      </c>
      <c r="AB375" s="73" t="s">
        <v>2824</v>
      </c>
      <c r="AC375" s="73" t="s">
        <v>2825</v>
      </c>
    </row>
    <row r="376" spans="1:40" x14ac:dyDescent="0.2">
      <c r="A376" s="73">
        <v>11422703166</v>
      </c>
      <c r="B376" s="73">
        <v>256666874</v>
      </c>
      <c r="C376" s="74">
        <v>43906.67800925926</v>
      </c>
      <c r="D376" s="74">
        <v>43906.681932870371</v>
      </c>
      <c r="E376" s="73" t="s">
        <v>2826</v>
      </c>
      <c r="J376" s="73" t="s">
        <v>257</v>
      </c>
      <c r="L376" s="73" t="s">
        <v>259</v>
      </c>
      <c r="N376" s="73" t="s">
        <v>29</v>
      </c>
      <c r="O376" s="73" t="s">
        <v>261</v>
      </c>
      <c r="T376" s="73" t="s">
        <v>17</v>
      </c>
      <c r="U376" s="73" t="s">
        <v>2827</v>
      </c>
      <c r="W376" s="73" t="s">
        <v>269</v>
      </c>
      <c r="X376" s="73" t="s">
        <v>270</v>
      </c>
      <c r="Y376" s="73" t="s">
        <v>271</v>
      </c>
      <c r="AA376" s="73" t="s">
        <v>2828</v>
      </c>
      <c r="AB376" s="73" t="s">
        <v>2829</v>
      </c>
      <c r="AC376" s="73" t="s">
        <v>351</v>
      </c>
    </row>
    <row r="377" spans="1:40" x14ac:dyDescent="0.2">
      <c r="A377" s="73">
        <v>11422692622</v>
      </c>
      <c r="B377" s="73">
        <v>256666874</v>
      </c>
      <c r="C377" s="74">
        <v>43906.677094907405</v>
      </c>
      <c r="D377" s="74">
        <v>43906.678912037038</v>
      </c>
      <c r="E377" s="73" t="s">
        <v>1777</v>
      </c>
      <c r="L377" s="73" t="s">
        <v>259</v>
      </c>
      <c r="T377" s="73" t="s">
        <v>18</v>
      </c>
      <c r="U377" s="73" t="s">
        <v>2830</v>
      </c>
      <c r="W377" s="73" t="s">
        <v>269</v>
      </c>
      <c r="X377" s="73" t="s">
        <v>270</v>
      </c>
      <c r="AA377" s="73" t="s">
        <v>272</v>
      </c>
      <c r="AB377" s="73" t="s">
        <v>2831</v>
      </c>
      <c r="AC377" s="73" t="s">
        <v>272</v>
      </c>
      <c r="AE377" s="73" t="s">
        <v>2832</v>
      </c>
      <c r="AF377" s="73" t="s">
        <v>2832</v>
      </c>
      <c r="AM377" s="73" t="s">
        <v>2833</v>
      </c>
      <c r="AN377" s="73">
        <v>9196514397</v>
      </c>
    </row>
    <row r="378" spans="1:40" x14ac:dyDescent="0.2">
      <c r="A378" s="73">
        <v>11422692019</v>
      </c>
      <c r="B378" s="73">
        <v>256666874</v>
      </c>
      <c r="C378" s="74">
        <v>43906.674710648149</v>
      </c>
      <c r="D378" s="74">
        <v>43906.678738425922</v>
      </c>
      <c r="E378" s="73" t="s">
        <v>2834</v>
      </c>
      <c r="J378" s="73" t="s">
        <v>257</v>
      </c>
      <c r="K378" s="73" t="s">
        <v>258</v>
      </c>
      <c r="L378" s="73" t="s">
        <v>259</v>
      </c>
      <c r="O378" s="73" t="s">
        <v>261</v>
      </c>
      <c r="P378" s="73" t="s">
        <v>262</v>
      </c>
      <c r="Q378" s="73" t="s">
        <v>263</v>
      </c>
      <c r="R378" s="73" t="s">
        <v>264</v>
      </c>
      <c r="T378" s="73" t="s">
        <v>17</v>
      </c>
      <c r="U378" s="73" t="s">
        <v>2835</v>
      </c>
      <c r="W378" s="73" t="s">
        <v>269</v>
      </c>
      <c r="X378" s="73" t="s">
        <v>270</v>
      </c>
      <c r="Y378" s="73" t="s">
        <v>271</v>
      </c>
      <c r="AA378" s="73" t="s">
        <v>2836</v>
      </c>
      <c r="AB378" s="73" t="s">
        <v>2837</v>
      </c>
      <c r="AC378" s="73" t="s">
        <v>2838</v>
      </c>
    </row>
    <row r="379" spans="1:40" x14ac:dyDescent="0.2">
      <c r="A379" s="73">
        <v>11422688057</v>
      </c>
      <c r="B379" s="73">
        <v>256666874</v>
      </c>
      <c r="C379" s="74">
        <v>43906.675393518519</v>
      </c>
      <c r="D379" s="74">
        <v>43906.67765046296</v>
      </c>
      <c r="E379" s="73" t="s">
        <v>2839</v>
      </c>
      <c r="J379" s="73" t="s">
        <v>257</v>
      </c>
      <c r="N379" s="73" t="s">
        <v>29</v>
      </c>
      <c r="T379" s="73" t="s">
        <v>18</v>
      </c>
      <c r="U379" s="73" t="s">
        <v>2840</v>
      </c>
      <c r="W379" s="73" t="s">
        <v>269</v>
      </c>
      <c r="X379" s="73" t="s">
        <v>270</v>
      </c>
      <c r="Y379" s="73" t="s">
        <v>271</v>
      </c>
      <c r="AA379" s="73" t="s">
        <v>272</v>
      </c>
      <c r="AB379" s="73" t="s">
        <v>2841</v>
      </c>
      <c r="AC379" s="73" t="s">
        <v>272</v>
      </c>
      <c r="AE379" s="73" t="s">
        <v>2842</v>
      </c>
      <c r="AF379" s="73" t="s">
        <v>2843</v>
      </c>
      <c r="AM379" s="73" t="s">
        <v>2844</v>
      </c>
      <c r="AN379" s="73" t="s">
        <v>2845</v>
      </c>
    </row>
    <row r="380" spans="1:40" x14ac:dyDescent="0.2">
      <c r="A380" s="73">
        <v>11422675029</v>
      </c>
      <c r="B380" s="73">
        <v>256666874</v>
      </c>
      <c r="C380" s="74">
        <v>43906.669016203705</v>
      </c>
      <c r="D380" s="74">
        <v>43906.674004629633</v>
      </c>
      <c r="E380" s="73" t="s">
        <v>2846</v>
      </c>
      <c r="J380" s="73" t="s">
        <v>257</v>
      </c>
      <c r="K380" s="73" t="s">
        <v>258</v>
      </c>
      <c r="O380" s="73" t="s">
        <v>261</v>
      </c>
      <c r="P380" s="73" t="s">
        <v>262</v>
      </c>
      <c r="R380" s="73" t="s">
        <v>264</v>
      </c>
      <c r="T380" s="73" t="s">
        <v>17</v>
      </c>
      <c r="U380" s="73" t="s">
        <v>2847</v>
      </c>
      <c r="W380" s="73" t="s">
        <v>269</v>
      </c>
      <c r="X380" s="73" t="s">
        <v>270</v>
      </c>
      <c r="Y380" s="73" t="s">
        <v>271</v>
      </c>
      <c r="AA380" s="73" t="s">
        <v>2848</v>
      </c>
      <c r="AB380" s="73" t="s">
        <v>2849</v>
      </c>
      <c r="AC380" s="73" t="s">
        <v>2850</v>
      </c>
      <c r="AE380" s="73" t="s">
        <v>2851</v>
      </c>
      <c r="AF380" s="73" t="s">
        <v>2852</v>
      </c>
      <c r="AM380" s="73" t="s">
        <v>2853</v>
      </c>
      <c r="AN380" s="73">
        <v>3367251035</v>
      </c>
    </row>
    <row r="381" spans="1:40" x14ac:dyDescent="0.2">
      <c r="A381" s="73">
        <v>11422674341</v>
      </c>
      <c r="B381" s="73">
        <v>256666874</v>
      </c>
      <c r="C381" s="74">
        <v>43906.669212962966</v>
      </c>
      <c r="D381" s="74">
        <v>43906.673807870371</v>
      </c>
      <c r="E381" s="73" t="s">
        <v>2854</v>
      </c>
      <c r="J381" s="73" t="s">
        <v>257</v>
      </c>
      <c r="L381" s="73" t="s">
        <v>259</v>
      </c>
      <c r="M381" s="73" t="s">
        <v>260</v>
      </c>
      <c r="N381" s="73" t="s">
        <v>29</v>
      </c>
      <c r="O381" s="73" t="s">
        <v>261</v>
      </c>
      <c r="R381" s="73" t="s">
        <v>264</v>
      </c>
      <c r="T381" s="73" t="s">
        <v>17</v>
      </c>
      <c r="U381" s="73" t="s">
        <v>2855</v>
      </c>
      <c r="W381" s="73" t="s">
        <v>269</v>
      </c>
      <c r="Y381" s="73" t="s">
        <v>271</v>
      </c>
      <c r="AA381" s="73" t="s">
        <v>2856</v>
      </c>
      <c r="AB381" s="73" t="s">
        <v>2857</v>
      </c>
    </row>
    <row r="382" spans="1:40" x14ac:dyDescent="0.2">
      <c r="A382" s="73">
        <v>11422669051</v>
      </c>
      <c r="B382" s="73">
        <v>256666874</v>
      </c>
      <c r="C382" s="74">
        <v>43906.666030092594</v>
      </c>
      <c r="D382" s="74">
        <v>43906.672337962962</v>
      </c>
      <c r="E382" s="73" t="s">
        <v>2858</v>
      </c>
      <c r="J382" s="73" t="s">
        <v>257</v>
      </c>
      <c r="K382" s="73" t="s">
        <v>258</v>
      </c>
      <c r="T382" s="73" t="s">
        <v>19</v>
      </c>
      <c r="U382" s="73" t="s">
        <v>2859</v>
      </c>
      <c r="W382" s="73" t="s">
        <v>269</v>
      </c>
      <c r="Y382" s="73" t="s">
        <v>271</v>
      </c>
      <c r="AA382" s="73" t="s">
        <v>2860</v>
      </c>
      <c r="AB382" s="73" t="s">
        <v>2861</v>
      </c>
      <c r="AC382" s="73" t="s">
        <v>2862</v>
      </c>
      <c r="AE382" s="73" t="s">
        <v>2863</v>
      </c>
      <c r="AF382" s="73" t="s">
        <v>2864</v>
      </c>
      <c r="AM382" s="73" t="s">
        <v>2865</v>
      </c>
      <c r="AN382" s="73">
        <v>7042960725</v>
      </c>
    </row>
    <row r="383" spans="1:40" x14ac:dyDescent="0.2">
      <c r="A383" s="73">
        <v>11422666008</v>
      </c>
      <c r="B383" s="73">
        <v>256666874</v>
      </c>
      <c r="C383" s="74">
        <v>43906.669537037036</v>
      </c>
      <c r="D383" s="74">
        <v>43906.671516203707</v>
      </c>
      <c r="E383" s="73" t="s">
        <v>2866</v>
      </c>
      <c r="J383" s="73" t="s">
        <v>257</v>
      </c>
      <c r="O383" s="73" t="s">
        <v>261</v>
      </c>
      <c r="P383" s="73" t="s">
        <v>262</v>
      </c>
      <c r="T383" s="73" t="s">
        <v>17</v>
      </c>
      <c r="U383" s="73" t="s">
        <v>2867</v>
      </c>
      <c r="W383" s="73" t="s">
        <v>269</v>
      </c>
      <c r="AA383" s="73" t="s">
        <v>2868</v>
      </c>
      <c r="AB383" s="73" t="s">
        <v>2869</v>
      </c>
      <c r="AC383" s="73" t="s">
        <v>2870</v>
      </c>
    </row>
    <row r="384" spans="1:40" x14ac:dyDescent="0.2">
      <c r="A384" s="73">
        <v>11422665915</v>
      </c>
      <c r="B384" s="73">
        <v>256666874</v>
      </c>
      <c r="C384" s="74">
        <v>43906.667280092595</v>
      </c>
      <c r="D384" s="74">
        <v>43906.671493055554</v>
      </c>
      <c r="E384" s="73" t="s">
        <v>2871</v>
      </c>
      <c r="J384" s="73" t="s">
        <v>257</v>
      </c>
      <c r="K384" s="73" t="s">
        <v>258</v>
      </c>
      <c r="L384" s="73" t="s">
        <v>259</v>
      </c>
      <c r="R384" s="73" t="s">
        <v>264</v>
      </c>
      <c r="T384" s="73" t="s">
        <v>17</v>
      </c>
      <c r="U384" s="73" t="s">
        <v>2872</v>
      </c>
      <c r="W384" s="73" t="s">
        <v>269</v>
      </c>
      <c r="Y384" s="73" t="s">
        <v>271</v>
      </c>
      <c r="AB384" s="73" t="s">
        <v>2873</v>
      </c>
    </row>
    <row r="385" spans="1:40" x14ac:dyDescent="0.2">
      <c r="A385" s="73">
        <v>11422662573</v>
      </c>
      <c r="B385" s="73">
        <v>256666874</v>
      </c>
      <c r="C385" s="74">
        <v>43906.529988425929</v>
      </c>
      <c r="D385" s="74">
        <v>43906.670578703706</v>
      </c>
      <c r="E385" s="73" t="s">
        <v>2874</v>
      </c>
      <c r="J385" s="73" t="s">
        <v>257</v>
      </c>
      <c r="L385" s="73" t="s">
        <v>259</v>
      </c>
      <c r="N385" s="73" t="s">
        <v>29</v>
      </c>
      <c r="O385" s="73" t="s">
        <v>261</v>
      </c>
      <c r="P385" s="73" t="s">
        <v>262</v>
      </c>
      <c r="R385" s="73" t="s">
        <v>264</v>
      </c>
      <c r="T385" s="73" t="s">
        <v>18</v>
      </c>
      <c r="U385" s="73" t="s">
        <v>2875</v>
      </c>
      <c r="W385" s="73" t="s">
        <v>269</v>
      </c>
      <c r="Y385" s="73" t="s">
        <v>271</v>
      </c>
      <c r="AA385" s="73" t="s">
        <v>2876</v>
      </c>
      <c r="AB385" s="73" t="s">
        <v>2877</v>
      </c>
      <c r="AC385" s="73" t="s">
        <v>2878</v>
      </c>
    </row>
    <row r="386" spans="1:40" x14ac:dyDescent="0.2">
      <c r="A386" s="73">
        <v>11422661730</v>
      </c>
      <c r="B386" s="73">
        <v>256666874</v>
      </c>
      <c r="C386" s="74">
        <v>43906.668032407404</v>
      </c>
      <c r="D386" s="74">
        <v>43906.670335648145</v>
      </c>
      <c r="E386" s="73" t="s">
        <v>2879</v>
      </c>
      <c r="K386" s="73" t="s">
        <v>258</v>
      </c>
      <c r="O386" s="73" t="s">
        <v>261</v>
      </c>
      <c r="T386" s="73" t="s">
        <v>18</v>
      </c>
      <c r="U386" s="73" t="s">
        <v>2880</v>
      </c>
      <c r="W386" s="73" t="s">
        <v>269</v>
      </c>
      <c r="AA386" s="73" t="s">
        <v>2881</v>
      </c>
      <c r="AB386" s="73" t="s">
        <v>2882</v>
      </c>
    </row>
    <row r="387" spans="1:40" x14ac:dyDescent="0.2">
      <c r="A387" s="73">
        <v>11422653562</v>
      </c>
      <c r="B387" s="73">
        <v>256666874</v>
      </c>
      <c r="C387" s="74">
        <v>43906.609259259261</v>
      </c>
      <c r="D387" s="74">
        <v>43906.668090277781</v>
      </c>
      <c r="E387" s="73" t="s">
        <v>2883</v>
      </c>
      <c r="J387" s="73" t="s">
        <v>257</v>
      </c>
      <c r="K387" s="73" t="s">
        <v>258</v>
      </c>
      <c r="L387" s="73" t="s">
        <v>259</v>
      </c>
      <c r="M387" s="73" t="s">
        <v>260</v>
      </c>
      <c r="N387" s="73" t="s">
        <v>29</v>
      </c>
      <c r="O387" s="73" t="s">
        <v>261</v>
      </c>
      <c r="P387" s="73" t="s">
        <v>262</v>
      </c>
      <c r="Q387" s="73" t="s">
        <v>263</v>
      </c>
      <c r="R387" s="73" t="s">
        <v>264</v>
      </c>
      <c r="T387" s="73" t="s">
        <v>17</v>
      </c>
      <c r="U387" s="73" t="s">
        <v>2884</v>
      </c>
      <c r="W387" s="73" t="s">
        <v>269</v>
      </c>
      <c r="Y387" s="73" t="s">
        <v>271</v>
      </c>
      <c r="AA387" s="73" t="s">
        <v>2885</v>
      </c>
      <c r="AB387" s="73" t="s">
        <v>2886</v>
      </c>
    </row>
    <row r="388" spans="1:40" x14ac:dyDescent="0.2">
      <c r="A388" s="73">
        <v>11422650292</v>
      </c>
      <c r="B388" s="73">
        <v>256666874</v>
      </c>
      <c r="C388" s="74">
        <v>43906.663969907408</v>
      </c>
      <c r="D388" s="74">
        <v>43906.667141203703</v>
      </c>
      <c r="E388" s="73" t="s">
        <v>2887</v>
      </c>
      <c r="J388" s="73" t="s">
        <v>257</v>
      </c>
      <c r="K388" s="73" t="s">
        <v>258</v>
      </c>
      <c r="L388" s="73" t="s">
        <v>259</v>
      </c>
      <c r="N388" s="73" t="s">
        <v>29</v>
      </c>
      <c r="P388" s="73" t="s">
        <v>262</v>
      </c>
      <c r="R388" s="73" t="s">
        <v>264</v>
      </c>
      <c r="T388" s="73" t="s">
        <v>17</v>
      </c>
      <c r="U388" s="73" t="s">
        <v>2888</v>
      </c>
      <c r="W388" s="73" t="s">
        <v>269</v>
      </c>
      <c r="AA388" s="73" t="s">
        <v>2889</v>
      </c>
      <c r="AB388" s="73" t="s">
        <v>2890</v>
      </c>
    </row>
    <row r="389" spans="1:40" x14ac:dyDescent="0.2">
      <c r="A389" s="73">
        <v>11422646365</v>
      </c>
      <c r="B389" s="73">
        <v>256666874</v>
      </c>
      <c r="C389" s="74">
        <v>43906.66474537037</v>
      </c>
      <c r="D389" s="74">
        <v>43906.666041666664</v>
      </c>
      <c r="E389" s="73" t="s">
        <v>2891</v>
      </c>
      <c r="J389" s="73" t="s">
        <v>257</v>
      </c>
      <c r="K389" s="73" t="s">
        <v>258</v>
      </c>
      <c r="L389" s="73" t="s">
        <v>259</v>
      </c>
      <c r="O389" s="73" t="s">
        <v>261</v>
      </c>
      <c r="T389" s="73" t="s">
        <v>18</v>
      </c>
      <c r="U389" s="73" t="s">
        <v>2892</v>
      </c>
      <c r="W389" s="73" t="s">
        <v>269</v>
      </c>
      <c r="Y389" s="73" t="s">
        <v>271</v>
      </c>
    </row>
    <row r="390" spans="1:40" x14ac:dyDescent="0.2">
      <c r="A390" s="73">
        <v>11422643400</v>
      </c>
      <c r="B390" s="73">
        <v>256666874</v>
      </c>
      <c r="C390" s="74">
        <v>43906.647534722222</v>
      </c>
      <c r="D390" s="74">
        <v>43906.665150462963</v>
      </c>
      <c r="E390" s="73" t="s">
        <v>2893</v>
      </c>
      <c r="J390" s="73" t="s">
        <v>257</v>
      </c>
      <c r="K390" s="73" t="s">
        <v>258</v>
      </c>
      <c r="L390" s="73" t="s">
        <v>259</v>
      </c>
      <c r="M390" s="73" t="s">
        <v>260</v>
      </c>
      <c r="R390" s="73" t="s">
        <v>264</v>
      </c>
      <c r="S390" s="73" t="s">
        <v>2894</v>
      </c>
      <c r="T390" s="73" t="s">
        <v>17</v>
      </c>
      <c r="U390" s="73" t="s">
        <v>2895</v>
      </c>
      <c r="W390" s="73" t="s">
        <v>269</v>
      </c>
      <c r="Y390" s="73" t="s">
        <v>271</v>
      </c>
      <c r="AA390" s="73" t="s">
        <v>2896</v>
      </c>
      <c r="AB390" s="73" t="s">
        <v>2897</v>
      </c>
      <c r="AC390" s="73" t="s">
        <v>2898</v>
      </c>
      <c r="AE390" s="73" t="s">
        <v>2899</v>
      </c>
      <c r="AF390" s="73" t="s">
        <v>2900</v>
      </c>
      <c r="AM390" s="73" t="s">
        <v>2901</v>
      </c>
      <c r="AN390" s="73" t="s">
        <v>2902</v>
      </c>
    </row>
    <row r="391" spans="1:40" x14ac:dyDescent="0.2">
      <c r="A391" s="73">
        <v>11422641744</v>
      </c>
      <c r="B391" s="73">
        <v>256666874</v>
      </c>
      <c r="C391" s="74">
        <v>43906.654189814813</v>
      </c>
      <c r="D391" s="74">
        <v>43906.664629629631</v>
      </c>
      <c r="E391" s="73" t="s">
        <v>2903</v>
      </c>
      <c r="J391" s="73" t="s">
        <v>257</v>
      </c>
      <c r="K391" s="73" t="s">
        <v>258</v>
      </c>
      <c r="L391" s="73" t="s">
        <v>259</v>
      </c>
      <c r="M391" s="73" t="s">
        <v>260</v>
      </c>
      <c r="O391" s="73" t="s">
        <v>261</v>
      </c>
      <c r="R391" s="73" t="s">
        <v>264</v>
      </c>
      <c r="T391" s="73" t="s">
        <v>18</v>
      </c>
      <c r="U391" s="73" t="s">
        <v>2904</v>
      </c>
      <c r="W391" s="73" t="s">
        <v>269</v>
      </c>
      <c r="AA391" s="73" t="s">
        <v>2905</v>
      </c>
      <c r="AB391" s="73" t="s">
        <v>2906</v>
      </c>
      <c r="AC391" s="73" t="s">
        <v>2907</v>
      </c>
    </row>
    <row r="392" spans="1:40" x14ac:dyDescent="0.2">
      <c r="A392" s="73">
        <v>11422641333</v>
      </c>
      <c r="B392" s="73">
        <v>256666874</v>
      </c>
      <c r="C392" s="74">
        <v>43906.654467592591</v>
      </c>
      <c r="D392" s="74">
        <v>43906.664502314816</v>
      </c>
      <c r="E392" s="73" t="s">
        <v>2908</v>
      </c>
      <c r="J392" s="73" t="s">
        <v>257</v>
      </c>
      <c r="L392" s="73" t="s">
        <v>259</v>
      </c>
      <c r="N392" s="73" t="s">
        <v>29</v>
      </c>
      <c r="P392" s="73" t="s">
        <v>262</v>
      </c>
      <c r="R392" s="73" t="s">
        <v>264</v>
      </c>
      <c r="T392" s="73" t="s">
        <v>17</v>
      </c>
      <c r="U392" s="73" t="s">
        <v>2909</v>
      </c>
      <c r="W392" s="73" t="s">
        <v>269</v>
      </c>
      <c r="Y392" s="73" t="s">
        <v>271</v>
      </c>
      <c r="AA392" s="73" t="s">
        <v>2910</v>
      </c>
      <c r="AB392" s="73" t="s">
        <v>2911</v>
      </c>
      <c r="AC392" s="73" t="s">
        <v>272</v>
      </c>
      <c r="AE392" s="73" t="s">
        <v>2912</v>
      </c>
      <c r="AF392" s="73" t="s">
        <v>2913</v>
      </c>
      <c r="AM392" s="73" t="s">
        <v>2914</v>
      </c>
      <c r="AN392" s="73">
        <v>9103787908</v>
      </c>
    </row>
    <row r="393" spans="1:40" x14ac:dyDescent="0.2">
      <c r="A393" s="73">
        <v>11422640848</v>
      </c>
      <c r="B393" s="73">
        <v>256666874</v>
      </c>
      <c r="C393" s="74">
        <v>43906.661712962959</v>
      </c>
      <c r="D393" s="74">
        <v>43906.664351851854</v>
      </c>
      <c r="E393" s="73" t="s">
        <v>2915</v>
      </c>
      <c r="J393" s="73" t="s">
        <v>257</v>
      </c>
      <c r="R393" s="73" t="s">
        <v>264</v>
      </c>
      <c r="T393" s="73" t="s">
        <v>18</v>
      </c>
      <c r="U393" s="73" t="s">
        <v>2916</v>
      </c>
      <c r="W393" s="73" t="s">
        <v>269</v>
      </c>
      <c r="Y393" s="73" t="s">
        <v>271</v>
      </c>
      <c r="AA393" s="73" t="s">
        <v>405</v>
      </c>
      <c r="AE393" s="73" t="s">
        <v>2917</v>
      </c>
      <c r="AF393" s="73" t="s">
        <v>2918</v>
      </c>
      <c r="AM393" s="73" t="s">
        <v>2919</v>
      </c>
      <c r="AN393" s="73" t="s">
        <v>2920</v>
      </c>
    </row>
    <row r="394" spans="1:40" x14ac:dyDescent="0.2">
      <c r="A394" s="73">
        <v>11422637190</v>
      </c>
      <c r="B394" s="73">
        <v>256666874</v>
      </c>
      <c r="C394" s="74">
        <v>43906.656469907408</v>
      </c>
      <c r="D394" s="74">
        <v>43906.663310185184</v>
      </c>
      <c r="E394" s="73" t="s">
        <v>2921</v>
      </c>
      <c r="J394" s="73" t="s">
        <v>257</v>
      </c>
      <c r="K394" s="73" t="s">
        <v>258</v>
      </c>
      <c r="M394" s="73" t="s">
        <v>260</v>
      </c>
      <c r="O394" s="73" t="s">
        <v>261</v>
      </c>
      <c r="P394" s="73" t="s">
        <v>262</v>
      </c>
      <c r="R394" s="73" t="s">
        <v>264</v>
      </c>
      <c r="T394" s="73" t="s">
        <v>17</v>
      </c>
      <c r="U394" s="73" t="s">
        <v>2922</v>
      </c>
      <c r="W394" s="73" t="s">
        <v>269</v>
      </c>
      <c r="AA394" s="73" t="s">
        <v>2923</v>
      </c>
      <c r="AB394" s="73" t="s">
        <v>2924</v>
      </c>
      <c r="AC394" s="73" t="s">
        <v>2925</v>
      </c>
      <c r="AE394" s="73" t="s">
        <v>2926</v>
      </c>
      <c r="AF394" s="73" t="s">
        <v>2927</v>
      </c>
      <c r="AM394" s="73" t="s">
        <v>2928</v>
      </c>
      <c r="AN394" s="73">
        <v>9193572736</v>
      </c>
    </row>
    <row r="395" spans="1:40" x14ac:dyDescent="0.2">
      <c r="A395" s="73">
        <v>11422632077</v>
      </c>
      <c r="B395" s="73">
        <v>256666874</v>
      </c>
      <c r="C395" s="74">
        <v>43906.657719907409</v>
      </c>
      <c r="D395" s="74">
        <v>43906.661805555559</v>
      </c>
      <c r="E395" s="73" t="s">
        <v>2929</v>
      </c>
      <c r="J395" s="73" t="s">
        <v>257</v>
      </c>
      <c r="K395" s="73" t="s">
        <v>258</v>
      </c>
      <c r="L395" s="73" t="s">
        <v>259</v>
      </c>
      <c r="R395" s="73" t="s">
        <v>264</v>
      </c>
      <c r="T395" s="73" t="s">
        <v>17</v>
      </c>
      <c r="U395" s="73" t="s">
        <v>2930</v>
      </c>
      <c r="W395" s="73" t="s">
        <v>269</v>
      </c>
      <c r="AA395" s="73" t="s">
        <v>2931</v>
      </c>
      <c r="AB395" s="73" t="s">
        <v>2932</v>
      </c>
      <c r="AC395" s="73" t="s">
        <v>2933</v>
      </c>
      <c r="AE395" s="73" t="s">
        <v>2934</v>
      </c>
      <c r="AF395" s="73" t="s">
        <v>2935</v>
      </c>
      <c r="AM395" s="73" t="s">
        <v>2936</v>
      </c>
      <c r="AN395" s="73" t="s">
        <v>2937</v>
      </c>
    </row>
    <row r="396" spans="1:40" x14ac:dyDescent="0.2">
      <c r="A396" s="73">
        <v>11422620534</v>
      </c>
      <c r="B396" s="73">
        <v>256666874</v>
      </c>
      <c r="C396" s="74">
        <v>43906.532766203702</v>
      </c>
      <c r="D396" s="74">
        <v>43906.658483796295</v>
      </c>
      <c r="E396" s="73" t="s">
        <v>2938</v>
      </c>
      <c r="J396" s="73" t="s">
        <v>257</v>
      </c>
      <c r="O396" s="73" t="s">
        <v>261</v>
      </c>
      <c r="R396" s="73" t="s">
        <v>264</v>
      </c>
      <c r="T396" s="73" t="s">
        <v>17</v>
      </c>
      <c r="U396" s="73" t="s">
        <v>2939</v>
      </c>
      <c r="W396" s="73" t="s">
        <v>269</v>
      </c>
      <c r="AA396" s="73" t="s">
        <v>2940</v>
      </c>
      <c r="AB396" s="73" t="s">
        <v>2941</v>
      </c>
      <c r="AC396" s="73" t="s">
        <v>2942</v>
      </c>
      <c r="AE396" s="73" t="s">
        <v>2943</v>
      </c>
      <c r="AF396" s="73" t="s">
        <v>2944</v>
      </c>
      <c r="AM396" s="73" t="s">
        <v>2945</v>
      </c>
      <c r="AN396" s="73">
        <v>8286938504</v>
      </c>
    </row>
    <row r="397" spans="1:40" x14ac:dyDescent="0.2">
      <c r="A397" s="73">
        <v>11422620380</v>
      </c>
      <c r="B397" s="73">
        <v>256666874</v>
      </c>
      <c r="C397" s="74">
        <v>43906.651921296296</v>
      </c>
      <c r="D397" s="74">
        <v>43906.658437500002</v>
      </c>
      <c r="E397" s="73" t="s">
        <v>2946</v>
      </c>
      <c r="J397" s="73" t="s">
        <v>257</v>
      </c>
      <c r="K397" s="73" t="s">
        <v>258</v>
      </c>
      <c r="L397" s="73" t="s">
        <v>259</v>
      </c>
      <c r="M397" s="73" t="s">
        <v>260</v>
      </c>
      <c r="N397" s="73" t="s">
        <v>29</v>
      </c>
      <c r="O397" s="73" t="s">
        <v>261</v>
      </c>
      <c r="P397" s="73" t="s">
        <v>262</v>
      </c>
      <c r="Q397" s="73" t="s">
        <v>263</v>
      </c>
      <c r="R397" s="73" t="s">
        <v>264</v>
      </c>
      <c r="T397" s="73" t="s">
        <v>17</v>
      </c>
      <c r="U397" s="73" t="s">
        <v>2947</v>
      </c>
      <c r="W397" s="73" t="s">
        <v>269</v>
      </c>
      <c r="AA397" s="73" t="s">
        <v>2948</v>
      </c>
      <c r="AB397" s="73" t="s">
        <v>2949</v>
      </c>
      <c r="AC397" s="73" t="s">
        <v>2409</v>
      </c>
      <c r="AE397" s="73" t="s">
        <v>2950</v>
      </c>
      <c r="AF397" s="73" t="s">
        <v>2951</v>
      </c>
      <c r="AM397" s="73" t="s">
        <v>2952</v>
      </c>
      <c r="AN397" s="73" t="s">
        <v>2953</v>
      </c>
    </row>
    <row r="398" spans="1:40" x14ac:dyDescent="0.2">
      <c r="A398" s="73">
        <v>11422618617</v>
      </c>
      <c r="B398" s="73">
        <v>256666874</v>
      </c>
      <c r="C398" s="74">
        <v>43906.652303240742</v>
      </c>
      <c r="D398" s="74">
        <v>43906.657939814817</v>
      </c>
      <c r="E398" s="73" t="s">
        <v>2954</v>
      </c>
      <c r="J398" s="73" t="s">
        <v>257</v>
      </c>
      <c r="K398" s="73" t="s">
        <v>258</v>
      </c>
      <c r="L398" s="73" t="s">
        <v>259</v>
      </c>
      <c r="M398" s="73" t="s">
        <v>260</v>
      </c>
      <c r="N398" s="73" t="s">
        <v>29</v>
      </c>
      <c r="O398" s="73" t="s">
        <v>261</v>
      </c>
      <c r="P398" s="73" t="s">
        <v>262</v>
      </c>
      <c r="Q398" s="73" t="s">
        <v>263</v>
      </c>
      <c r="R398" s="73" t="s">
        <v>264</v>
      </c>
      <c r="T398" s="73" t="s">
        <v>17</v>
      </c>
      <c r="U398" s="73" t="s">
        <v>2955</v>
      </c>
      <c r="W398" s="73" t="s">
        <v>269</v>
      </c>
      <c r="AA398" s="73" t="s">
        <v>2956</v>
      </c>
      <c r="AB398" s="73" t="s">
        <v>2957</v>
      </c>
      <c r="AC398" s="73" t="s">
        <v>2958</v>
      </c>
      <c r="AE398" s="73" t="s">
        <v>2959</v>
      </c>
      <c r="AF398" s="73" t="s">
        <v>2960</v>
      </c>
      <c r="AM398" s="73" t="s">
        <v>2961</v>
      </c>
      <c r="AN398" s="73">
        <v>9193028867</v>
      </c>
    </row>
    <row r="399" spans="1:40" x14ac:dyDescent="0.2">
      <c r="A399" s="73">
        <v>11422612191</v>
      </c>
      <c r="B399" s="73">
        <v>256666874</v>
      </c>
      <c r="C399" s="74">
        <v>43906.653541666667</v>
      </c>
      <c r="D399" s="74">
        <v>43906.656111111108</v>
      </c>
      <c r="E399" s="73" t="s">
        <v>666</v>
      </c>
      <c r="K399" s="73" t="s">
        <v>258</v>
      </c>
      <c r="M399" s="73" t="s">
        <v>260</v>
      </c>
      <c r="N399" s="73" t="s">
        <v>29</v>
      </c>
      <c r="O399" s="73" t="s">
        <v>261</v>
      </c>
      <c r="R399" s="73" t="s">
        <v>264</v>
      </c>
      <c r="T399" s="73" t="s">
        <v>17</v>
      </c>
      <c r="U399" s="73" t="s">
        <v>2962</v>
      </c>
      <c r="W399" s="73" t="s">
        <v>269</v>
      </c>
      <c r="Y399" s="73" t="s">
        <v>271</v>
      </c>
      <c r="AA399" s="73" t="s">
        <v>2963</v>
      </c>
      <c r="AB399" s="73" t="s">
        <v>2964</v>
      </c>
      <c r="AE399" s="73" t="s">
        <v>2965</v>
      </c>
      <c r="AF399" s="73" t="s">
        <v>2966</v>
      </c>
      <c r="AM399" s="73" t="s">
        <v>2967</v>
      </c>
      <c r="AN399" s="73">
        <v>8283244906</v>
      </c>
    </row>
    <row r="400" spans="1:40" x14ac:dyDescent="0.2">
      <c r="A400" s="73">
        <v>11422610477</v>
      </c>
      <c r="B400" s="73">
        <v>256666874</v>
      </c>
      <c r="C400" s="74">
        <v>43906.646782407406</v>
      </c>
      <c r="D400" s="74">
        <v>43906.655624999999</v>
      </c>
      <c r="E400" s="73" t="s">
        <v>2954</v>
      </c>
      <c r="J400" s="73" t="s">
        <v>257</v>
      </c>
      <c r="K400" s="73" t="s">
        <v>258</v>
      </c>
      <c r="L400" s="73" t="s">
        <v>259</v>
      </c>
      <c r="N400" s="73" t="s">
        <v>29</v>
      </c>
      <c r="O400" s="73" t="s">
        <v>261</v>
      </c>
      <c r="R400" s="73" t="s">
        <v>264</v>
      </c>
      <c r="T400" s="73" t="s">
        <v>17</v>
      </c>
      <c r="U400" s="73" t="s">
        <v>2968</v>
      </c>
      <c r="W400" s="73" t="s">
        <v>269</v>
      </c>
      <c r="Y400" s="73" t="s">
        <v>271</v>
      </c>
      <c r="AA400" s="73" t="s">
        <v>2969</v>
      </c>
      <c r="AB400" s="73" t="s">
        <v>2970</v>
      </c>
      <c r="AE400" s="73" t="s">
        <v>2971</v>
      </c>
      <c r="AF400" s="73" t="s">
        <v>2972</v>
      </c>
      <c r="AM400" s="73" t="s">
        <v>2973</v>
      </c>
      <c r="AN400" s="73" t="s">
        <v>2974</v>
      </c>
    </row>
    <row r="401" spans="1:40" x14ac:dyDescent="0.2">
      <c r="A401" s="73">
        <v>11422608390</v>
      </c>
      <c r="B401" s="73">
        <v>256666874</v>
      </c>
      <c r="C401" s="74">
        <v>43906.602407407408</v>
      </c>
      <c r="D401" s="74">
        <v>43906.655011574076</v>
      </c>
      <c r="E401" s="73" t="s">
        <v>2975</v>
      </c>
      <c r="J401" s="73" t="s">
        <v>257</v>
      </c>
      <c r="N401" s="73" t="s">
        <v>29</v>
      </c>
      <c r="O401" s="73" t="s">
        <v>261</v>
      </c>
      <c r="R401" s="73" t="s">
        <v>264</v>
      </c>
      <c r="S401" s="73" t="s">
        <v>2976</v>
      </c>
      <c r="T401" s="73" t="s">
        <v>17</v>
      </c>
      <c r="U401" s="73" t="s">
        <v>2977</v>
      </c>
      <c r="W401" s="73" t="s">
        <v>269</v>
      </c>
      <c r="AA401" s="73" t="s">
        <v>2978</v>
      </c>
      <c r="AB401" s="73" t="s">
        <v>2979</v>
      </c>
      <c r="AC401" s="73" t="s">
        <v>2980</v>
      </c>
      <c r="AE401" s="73" t="s">
        <v>2981</v>
      </c>
      <c r="AF401" s="73" t="s">
        <v>2982</v>
      </c>
      <c r="AM401" s="73" t="s">
        <v>2983</v>
      </c>
      <c r="AN401" s="73" t="s">
        <v>2984</v>
      </c>
    </row>
    <row r="402" spans="1:40" x14ac:dyDescent="0.2">
      <c r="A402" s="73">
        <v>11422605067</v>
      </c>
      <c r="B402" s="73">
        <v>256666874</v>
      </c>
      <c r="C402" s="74">
        <v>43906.652615740742</v>
      </c>
      <c r="D402" s="74">
        <v>43906.654062499998</v>
      </c>
      <c r="E402" s="73" t="s">
        <v>2985</v>
      </c>
      <c r="J402" s="73" t="s">
        <v>257</v>
      </c>
      <c r="K402" s="73" t="s">
        <v>258</v>
      </c>
      <c r="O402" s="73" t="s">
        <v>261</v>
      </c>
      <c r="R402" s="73" t="s">
        <v>264</v>
      </c>
      <c r="T402" s="73" t="s">
        <v>17</v>
      </c>
      <c r="U402" s="73" t="s">
        <v>2986</v>
      </c>
      <c r="W402" s="73" t="s">
        <v>269</v>
      </c>
      <c r="AA402" s="73" t="s">
        <v>858</v>
      </c>
    </row>
    <row r="403" spans="1:40" x14ac:dyDescent="0.2">
      <c r="A403" s="73">
        <v>11422602765</v>
      </c>
      <c r="B403" s="73">
        <v>256666874</v>
      </c>
      <c r="C403" s="74">
        <v>43906.652453703704</v>
      </c>
      <c r="D403" s="74">
        <v>43906.653402777774</v>
      </c>
      <c r="E403" s="73" t="s">
        <v>2987</v>
      </c>
      <c r="J403" s="73" t="s">
        <v>257</v>
      </c>
      <c r="K403" s="73" t="s">
        <v>258</v>
      </c>
      <c r="L403" s="73" t="s">
        <v>259</v>
      </c>
      <c r="N403" s="73" t="s">
        <v>29</v>
      </c>
      <c r="O403" s="73" t="s">
        <v>261</v>
      </c>
      <c r="T403" s="73" t="s">
        <v>18</v>
      </c>
      <c r="W403" s="73" t="s">
        <v>269</v>
      </c>
    </row>
    <row r="404" spans="1:40" x14ac:dyDescent="0.2">
      <c r="A404" s="73">
        <v>11422601817</v>
      </c>
      <c r="B404" s="73">
        <v>256666874</v>
      </c>
      <c r="C404" s="74">
        <v>43906.647592592592</v>
      </c>
      <c r="D404" s="74">
        <v>43906.653136574074</v>
      </c>
      <c r="E404" s="73" t="s">
        <v>2988</v>
      </c>
      <c r="J404" s="73" t="s">
        <v>257</v>
      </c>
      <c r="R404" s="73" t="s">
        <v>264</v>
      </c>
      <c r="T404" s="73" t="s">
        <v>17</v>
      </c>
      <c r="U404" s="73" t="s">
        <v>2989</v>
      </c>
      <c r="W404" s="73" t="s">
        <v>269</v>
      </c>
      <c r="Y404" s="73" t="s">
        <v>271</v>
      </c>
      <c r="AA404" s="73" t="s">
        <v>2990</v>
      </c>
      <c r="AB404" s="73" t="s">
        <v>2991</v>
      </c>
      <c r="AC404" s="73" t="s">
        <v>342</v>
      </c>
      <c r="AE404" s="73" t="s">
        <v>2992</v>
      </c>
      <c r="AF404" s="73" t="s">
        <v>2993</v>
      </c>
      <c r="AM404" s="73" t="s">
        <v>2994</v>
      </c>
      <c r="AN404" s="73">
        <v>7047861820</v>
      </c>
    </row>
    <row r="405" spans="1:40" x14ac:dyDescent="0.2">
      <c r="A405" s="73">
        <v>11422601815</v>
      </c>
      <c r="B405" s="73">
        <v>256666874</v>
      </c>
      <c r="C405" s="74">
        <v>43906.651666666665</v>
      </c>
      <c r="D405" s="74">
        <v>43906.653136574074</v>
      </c>
      <c r="E405" s="73" t="s">
        <v>2995</v>
      </c>
      <c r="J405" s="73" t="s">
        <v>257</v>
      </c>
      <c r="L405" s="73" t="s">
        <v>259</v>
      </c>
      <c r="O405" s="73" t="s">
        <v>261</v>
      </c>
      <c r="T405" s="73" t="s">
        <v>17</v>
      </c>
      <c r="W405" s="73" t="s">
        <v>269</v>
      </c>
    </row>
    <row r="406" spans="1:40" x14ac:dyDescent="0.2">
      <c r="A406" s="73">
        <v>11422592148</v>
      </c>
      <c r="B406" s="73">
        <v>256666874</v>
      </c>
      <c r="C406" s="74">
        <v>43906.648032407407</v>
      </c>
      <c r="D406" s="74">
        <v>43906.650370370371</v>
      </c>
      <c r="E406" s="73" t="s">
        <v>2996</v>
      </c>
      <c r="J406" s="73" t="s">
        <v>257</v>
      </c>
      <c r="K406" s="73" t="s">
        <v>258</v>
      </c>
      <c r="L406" s="73" t="s">
        <v>259</v>
      </c>
      <c r="P406" s="73" t="s">
        <v>262</v>
      </c>
      <c r="R406" s="73" t="s">
        <v>264</v>
      </c>
      <c r="T406" s="73" t="s">
        <v>18</v>
      </c>
      <c r="U406" s="73" t="s">
        <v>2997</v>
      </c>
      <c r="W406" s="73" t="s">
        <v>269</v>
      </c>
      <c r="Y406" s="73" t="s">
        <v>271</v>
      </c>
      <c r="AA406" s="73" t="s">
        <v>2998</v>
      </c>
      <c r="AB406" s="73" t="s">
        <v>2999</v>
      </c>
      <c r="AC406" s="73" t="s">
        <v>551</v>
      </c>
    </row>
    <row r="407" spans="1:40" x14ac:dyDescent="0.2">
      <c r="A407" s="73">
        <v>11422587810</v>
      </c>
      <c r="B407" s="73">
        <v>256666874</v>
      </c>
      <c r="C407" s="74">
        <v>43906.639953703707</v>
      </c>
      <c r="D407" s="74">
        <v>43906.649143518516</v>
      </c>
      <c r="E407" s="73" t="s">
        <v>2579</v>
      </c>
      <c r="J407" s="73" t="s">
        <v>257</v>
      </c>
      <c r="K407" s="73" t="s">
        <v>258</v>
      </c>
      <c r="L407" s="73" t="s">
        <v>259</v>
      </c>
      <c r="M407" s="73" t="s">
        <v>260</v>
      </c>
      <c r="N407" s="73" t="s">
        <v>29</v>
      </c>
      <c r="O407" s="73" t="s">
        <v>261</v>
      </c>
      <c r="P407" s="73" t="s">
        <v>262</v>
      </c>
      <c r="Q407" s="73" t="s">
        <v>263</v>
      </c>
      <c r="R407" s="73" t="s">
        <v>264</v>
      </c>
      <c r="T407" s="73" t="s">
        <v>17</v>
      </c>
      <c r="U407" s="73" t="s">
        <v>3000</v>
      </c>
      <c r="W407" s="73" t="s">
        <v>269</v>
      </c>
      <c r="AA407" s="73" t="s">
        <v>3001</v>
      </c>
      <c r="AB407" s="73" t="s">
        <v>3002</v>
      </c>
      <c r="AE407" s="73" t="s">
        <v>3003</v>
      </c>
      <c r="AF407" s="73" t="s">
        <v>3004</v>
      </c>
      <c r="AM407" s="73" t="s">
        <v>3005</v>
      </c>
      <c r="AN407" s="73" t="s">
        <v>3006</v>
      </c>
    </row>
    <row r="408" spans="1:40" x14ac:dyDescent="0.2">
      <c r="A408" s="73">
        <v>11422587001</v>
      </c>
      <c r="B408" s="73">
        <v>256666874</v>
      </c>
      <c r="C408" s="74">
        <v>43906.64539351852</v>
      </c>
      <c r="D408" s="74">
        <v>43906.648923611108</v>
      </c>
      <c r="E408" s="73" t="s">
        <v>3007</v>
      </c>
      <c r="K408" s="73" t="s">
        <v>258</v>
      </c>
      <c r="Q408" s="73" t="s">
        <v>263</v>
      </c>
      <c r="R408" s="73" t="s">
        <v>264</v>
      </c>
      <c r="T408" s="73" t="s">
        <v>18</v>
      </c>
      <c r="U408" s="73" t="s">
        <v>3008</v>
      </c>
      <c r="W408" s="73" t="s">
        <v>269</v>
      </c>
      <c r="AA408" s="73" t="s">
        <v>3009</v>
      </c>
      <c r="AB408" s="73" t="s">
        <v>3010</v>
      </c>
      <c r="AC408" s="73" t="s">
        <v>3011</v>
      </c>
    </row>
    <row r="409" spans="1:40" x14ac:dyDescent="0.2">
      <c r="A409" s="73">
        <v>11422585342</v>
      </c>
      <c r="B409" s="73">
        <v>256666874</v>
      </c>
      <c r="C409" s="74">
        <v>43906.643854166665</v>
      </c>
      <c r="D409" s="74">
        <v>43906.648472222223</v>
      </c>
      <c r="E409" s="73" t="s">
        <v>3012</v>
      </c>
      <c r="J409" s="73" t="s">
        <v>257</v>
      </c>
      <c r="K409" s="73" t="s">
        <v>258</v>
      </c>
      <c r="L409" s="73" t="s">
        <v>259</v>
      </c>
      <c r="R409" s="73" t="s">
        <v>264</v>
      </c>
      <c r="T409" s="73" t="s">
        <v>18</v>
      </c>
      <c r="U409" s="73" t="s">
        <v>3013</v>
      </c>
      <c r="W409" s="73" t="s">
        <v>269</v>
      </c>
      <c r="Y409" s="73" t="s">
        <v>271</v>
      </c>
      <c r="AA409" s="73" t="s">
        <v>405</v>
      </c>
      <c r="AB409" s="73" t="s">
        <v>3014</v>
      </c>
      <c r="AC409" s="73" t="s">
        <v>405</v>
      </c>
      <c r="AE409" s="73" t="s">
        <v>3015</v>
      </c>
      <c r="AF409" s="73" t="s">
        <v>3016</v>
      </c>
      <c r="AM409" s="73" t="s">
        <v>3017</v>
      </c>
    </row>
    <row r="410" spans="1:40" x14ac:dyDescent="0.2">
      <c r="A410" s="73">
        <v>11422584109</v>
      </c>
      <c r="B410" s="73">
        <v>256666874</v>
      </c>
      <c r="C410" s="74">
        <v>43906.646550925929</v>
      </c>
      <c r="D410" s="74">
        <v>43906.648125</v>
      </c>
      <c r="E410" s="73" t="s">
        <v>3018</v>
      </c>
      <c r="J410" s="73" t="s">
        <v>257</v>
      </c>
      <c r="K410" s="73" t="s">
        <v>258</v>
      </c>
      <c r="L410" s="73" t="s">
        <v>259</v>
      </c>
      <c r="R410" s="73" t="s">
        <v>264</v>
      </c>
      <c r="T410" s="73" t="s">
        <v>18</v>
      </c>
      <c r="U410" s="73" t="s">
        <v>3019</v>
      </c>
      <c r="W410" s="73" t="s">
        <v>269</v>
      </c>
      <c r="AA410" s="73" t="s">
        <v>3020</v>
      </c>
      <c r="AB410" s="73" t="s">
        <v>3021</v>
      </c>
      <c r="AC410" s="73" t="s">
        <v>3022</v>
      </c>
      <c r="AE410" s="73" t="s">
        <v>3023</v>
      </c>
      <c r="AF410" s="73" t="s">
        <v>3024</v>
      </c>
      <c r="AM410" s="73" t="s">
        <v>3025</v>
      </c>
      <c r="AN410" s="73">
        <v>19195229583</v>
      </c>
    </row>
    <row r="411" spans="1:40" x14ac:dyDescent="0.2">
      <c r="A411" s="73">
        <v>11422574500</v>
      </c>
      <c r="B411" s="73">
        <v>256666874</v>
      </c>
      <c r="C411" s="74">
        <v>43906.641006944446</v>
      </c>
      <c r="D411" s="74">
        <v>43906.645335648151</v>
      </c>
      <c r="E411" s="73" t="s">
        <v>3026</v>
      </c>
      <c r="J411" s="73" t="s">
        <v>257</v>
      </c>
      <c r="Q411" s="73" t="s">
        <v>263</v>
      </c>
      <c r="T411" s="73" t="s">
        <v>17</v>
      </c>
      <c r="U411" s="73" t="s">
        <v>3027</v>
      </c>
      <c r="X411" s="73" t="s">
        <v>270</v>
      </c>
      <c r="Y411" s="73" t="s">
        <v>271</v>
      </c>
    </row>
    <row r="412" spans="1:40" x14ac:dyDescent="0.2">
      <c r="A412" s="73">
        <v>11422571473</v>
      </c>
      <c r="B412" s="73">
        <v>256666874</v>
      </c>
      <c r="C412" s="74">
        <v>43906.642453703702</v>
      </c>
      <c r="D412" s="74">
        <v>43906.644432870373</v>
      </c>
      <c r="E412" s="73" t="s">
        <v>3028</v>
      </c>
      <c r="J412" s="73" t="s">
        <v>257</v>
      </c>
      <c r="L412" s="73" t="s">
        <v>259</v>
      </c>
      <c r="N412" s="73" t="s">
        <v>29</v>
      </c>
      <c r="O412" s="73" t="s">
        <v>261</v>
      </c>
      <c r="P412" s="73" t="s">
        <v>262</v>
      </c>
      <c r="T412" s="73" t="s">
        <v>17</v>
      </c>
      <c r="U412" s="73" t="s">
        <v>3029</v>
      </c>
      <c r="X412" s="73" t="s">
        <v>270</v>
      </c>
      <c r="Y412" s="73" t="s">
        <v>271</v>
      </c>
    </row>
    <row r="413" spans="1:40" x14ac:dyDescent="0.2">
      <c r="A413" s="73">
        <v>11422569465</v>
      </c>
      <c r="B413" s="73">
        <v>256666874</v>
      </c>
      <c r="C413" s="74">
        <v>43906.613263888888</v>
      </c>
      <c r="D413" s="74">
        <v>43906.643807870372</v>
      </c>
      <c r="E413" s="73" t="s">
        <v>3030</v>
      </c>
      <c r="J413" s="73" t="s">
        <v>257</v>
      </c>
      <c r="L413" s="73" t="s">
        <v>259</v>
      </c>
      <c r="S413" s="73" t="s">
        <v>3031</v>
      </c>
      <c r="T413" s="73" t="s">
        <v>17</v>
      </c>
      <c r="U413" s="73" t="s">
        <v>3032</v>
      </c>
      <c r="X413" s="73" t="s">
        <v>270</v>
      </c>
      <c r="Y413" s="73" t="s">
        <v>271</v>
      </c>
      <c r="AA413" s="73" t="s">
        <v>3033</v>
      </c>
      <c r="AB413" s="73" t="s">
        <v>3034</v>
      </c>
      <c r="AC413" s="73" t="s">
        <v>3035</v>
      </c>
      <c r="AE413" s="73" t="s">
        <v>3036</v>
      </c>
      <c r="AF413" s="73" t="s">
        <v>3037</v>
      </c>
      <c r="AM413" s="73" t="s">
        <v>3038</v>
      </c>
      <c r="AN413" s="73" t="s">
        <v>3039</v>
      </c>
    </row>
    <row r="414" spans="1:40" x14ac:dyDescent="0.2">
      <c r="A414" s="73">
        <v>11422567188</v>
      </c>
      <c r="B414" s="73">
        <v>256666874</v>
      </c>
      <c r="C414" s="74">
        <v>43906.615324074075</v>
      </c>
      <c r="D414" s="74">
        <v>43906.643125000002</v>
      </c>
      <c r="E414" s="73" t="s">
        <v>3040</v>
      </c>
      <c r="J414" s="73" t="s">
        <v>257</v>
      </c>
      <c r="K414" s="73" t="s">
        <v>258</v>
      </c>
      <c r="L414" s="73" t="s">
        <v>259</v>
      </c>
      <c r="M414" s="73" t="s">
        <v>260</v>
      </c>
      <c r="O414" s="73" t="s">
        <v>261</v>
      </c>
      <c r="P414" s="73" t="s">
        <v>262</v>
      </c>
      <c r="Q414" s="73" t="s">
        <v>263</v>
      </c>
      <c r="R414" s="73" t="s">
        <v>264</v>
      </c>
      <c r="S414" s="73" t="s">
        <v>3041</v>
      </c>
      <c r="T414" s="73" t="s">
        <v>17</v>
      </c>
      <c r="U414" s="73" t="s">
        <v>3042</v>
      </c>
      <c r="X414" s="73" t="s">
        <v>270</v>
      </c>
      <c r="Y414" s="73" t="s">
        <v>271</v>
      </c>
      <c r="AA414" s="73" t="s">
        <v>3043</v>
      </c>
      <c r="AB414" s="73" t="s">
        <v>3044</v>
      </c>
      <c r="AC414" s="73" t="s">
        <v>3045</v>
      </c>
      <c r="AE414" s="73" t="s">
        <v>3046</v>
      </c>
      <c r="AF414" s="73" t="s">
        <v>3047</v>
      </c>
      <c r="AM414" s="73" t="s">
        <v>3048</v>
      </c>
      <c r="AN414" s="73">
        <v>8282332209</v>
      </c>
    </row>
    <row r="415" spans="1:40" x14ac:dyDescent="0.2">
      <c r="A415" s="73">
        <v>11422566666</v>
      </c>
      <c r="B415" s="73">
        <v>256666874</v>
      </c>
      <c r="C415" s="74">
        <v>43906.638159722221</v>
      </c>
      <c r="D415" s="74">
        <v>43906.642962962964</v>
      </c>
      <c r="E415" s="73" t="s">
        <v>3049</v>
      </c>
      <c r="J415" s="73" t="s">
        <v>257</v>
      </c>
      <c r="K415" s="73" t="s">
        <v>258</v>
      </c>
      <c r="L415" s="73" t="s">
        <v>259</v>
      </c>
      <c r="N415" s="73" t="s">
        <v>29</v>
      </c>
      <c r="O415" s="73" t="s">
        <v>261</v>
      </c>
      <c r="Q415" s="73" t="s">
        <v>263</v>
      </c>
      <c r="R415" s="73" t="s">
        <v>264</v>
      </c>
      <c r="T415" s="73" t="s">
        <v>17</v>
      </c>
      <c r="U415" s="73" t="s">
        <v>3050</v>
      </c>
      <c r="X415" s="73" t="s">
        <v>270</v>
      </c>
      <c r="Y415" s="73" t="s">
        <v>271</v>
      </c>
      <c r="AA415" s="73" t="s">
        <v>2708</v>
      </c>
      <c r="AB415" s="73" t="s">
        <v>3051</v>
      </c>
      <c r="AC415" s="73" t="s">
        <v>3052</v>
      </c>
      <c r="AE415" s="73" t="s">
        <v>3053</v>
      </c>
      <c r="AF415" s="73" t="s">
        <v>3054</v>
      </c>
      <c r="AM415" s="73" t="s">
        <v>3055</v>
      </c>
      <c r="AN415" s="73">
        <v>3363548127</v>
      </c>
    </row>
    <row r="416" spans="1:40" x14ac:dyDescent="0.2">
      <c r="A416" s="73">
        <v>11422565623</v>
      </c>
      <c r="B416" s="73">
        <v>256666874</v>
      </c>
      <c r="C416" s="74">
        <v>43906.639652777776</v>
      </c>
      <c r="D416" s="74">
        <v>43906.64266203704</v>
      </c>
      <c r="E416" s="73" t="s">
        <v>3056</v>
      </c>
      <c r="J416" s="73" t="s">
        <v>257</v>
      </c>
      <c r="K416" s="73" t="s">
        <v>258</v>
      </c>
      <c r="O416" s="73" t="s">
        <v>261</v>
      </c>
      <c r="R416" s="73" t="s">
        <v>264</v>
      </c>
      <c r="T416" s="73" t="s">
        <v>17</v>
      </c>
      <c r="X416" s="73" t="s">
        <v>270</v>
      </c>
      <c r="Y416" s="73" t="s">
        <v>271</v>
      </c>
      <c r="AA416" s="73" t="s">
        <v>3057</v>
      </c>
    </row>
    <row r="417" spans="1:40" x14ac:dyDescent="0.2">
      <c r="A417" s="73">
        <v>11422564170</v>
      </c>
      <c r="B417" s="73">
        <v>256666874</v>
      </c>
      <c r="C417" s="74">
        <v>43906.640081018515</v>
      </c>
      <c r="D417" s="74">
        <v>43906.642210648148</v>
      </c>
      <c r="E417" s="73" t="s">
        <v>3058</v>
      </c>
      <c r="J417" s="73" t="s">
        <v>257</v>
      </c>
      <c r="R417" s="73" t="s">
        <v>264</v>
      </c>
      <c r="T417" s="73" t="s">
        <v>17</v>
      </c>
      <c r="X417" s="73" t="s">
        <v>270</v>
      </c>
      <c r="Y417" s="73" t="s">
        <v>271</v>
      </c>
      <c r="AA417" s="73" t="s">
        <v>3059</v>
      </c>
    </row>
    <row r="418" spans="1:40" x14ac:dyDescent="0.2">
      <c r="A418" s="73">
        <v>11422555698</v>
      </c>
      <c r="B418" s="73">
        <v>256666874</v>
      </c>
      <c r="C418" s="74">
        <v>43906.638229166667</v>
      </c>
      <c r="D418" s="74">
        <v>43906.639699074076</v>
      </c>
      <c r="E418" s="73" t="s">
        <v>3060</v>
      </c>
      <c r="J418" s="73" t="s">
        <v>257</v>
      </c>
      <c r="S418" s="73" t="s">
        <v>3061</v>
      </c>
      <c r="T418" s="73" t="s">
        <v>18</v>
      </c>
      <c r="X418" s="73" t="s">
        <v>270</v>
      </c>
      <c r="Y418" s="73" t="s">
        <v>271</v>
      </c>
    </row>
    <row r="419" spans="1:40" x14ac:dyDescent="0.2">
      <c r="A419" s="73">
        <v>11422555257</v>
      </c>
      <c r="B419" s="73">
        <v>256666874</v>
      </c>
      <c r="C419" s="74">
        <v>43906.603900462964</v>
      </c>
      <c r="D419" s="74">
        <v>43906.63957175926</v>
      </c>
      <c r="E419" s="73" t="s">
        <v>3062</v>
      </c>
      <c r="J419" s="73" t="s">
        <v>257</v>
      </c>
      <c r="K419" s="73" t="s">
        <v>258</v>
      </c>
      <c r="N419" s="73" t="s">
        <v>29</v>
      </c>
      <c r="O419" s="73" t="s">
        <v>261</v>
      </c>
      <c r="R419" s="73" t="s">
        <v>264</v>
      </c>
      <c r="T419" s="73" t="s">
        <v>18</v>
      </c>
      <c r="X419" s="73" t="s">
        <v>270</v>
      </c>
      <c r="Y419" s="73" t="s">
        <v>271</v>
      </c>
    </row>
    <row r="420" spans="1:40" x14ac:dyDescent="0.2">
      <c r="A420" s="73">
        <v>11422554751</v>
      </c>
      <c r="B420" s="73">
        <v>256666874</v>
      </c>
      <c r="C420" s="74">
        <v>43906.636689814812</v>
      </c>
      <c r="D420" s="74">
        <v>43906.639421296299</v>
      </c>
      <c r="E420" s="73" t="s">
        <v>3063</v>
      </c>
      <c r="J420" s="73" t="s">
        <v>257</v>
      </c>
      <c r="O420" s="73" t="s">
        <v>261</v>
      </c>
      <c r="R420" s="73" t="s">
        <v>264</v>
      </c>
      <c r="T420" s="73" t="s">
        <v>17</v>
      </c>
      <c r="U420" s="73" t="s">
        <v>3064</v>
      </c>
      <c r="X420" s="73" t="s">
        <v>270</v>
      </c>
      <c r="Y420" s="73" t="s">
        <v>271</v>
      </c>
      <c r="AA420" s="73" t="s">
        <v>3065</v>
      </c>
      <c r="AB420" s="73" t="s">
        <v>3066</v>
      </c>
    </row>
    <row r="421" spans="1:40" x14ac:dyDescent="0.2">
      <c r="A421" s="73">
        <v>11422553174</v>
      </c>
      <c r="B421" s="73">
        <v>256666874</v>
      </c>
      <c r="C421" s="74">
        <v>43906.635798611111</v>
      </c>
      <c r="D421" s="74">
        <v>43906.638969907406</v>
      </c>
      <c r="E421" s="73" t="s">
        <v>3067</v>
      </c>
      <c r="J421" s="73" t="s">
        <v>257</v>
      </c>
      <c r="L421" s="73" t="s">
        <v>259</v>
      </c>
      <c r="O421" s="73" t="s">
        <v>261</v>
      </c>
      <c r="R421" s="73" t="s">
        <v>264</v>
      </c>
      <c r="T421" s="73" t="s">
        <v>17</v>
      </c>
      <c r="U421" s="73" t="s">
        <v>3068</v>
      </c>
      <c r="X421" s="73" t="s">
        <v>270</v>
      </c>
      <c r="Y421" s="73" t="s">
        <v>271</v>
      </c>
      <c r="AA421" s="73" t="s">
        <v>3069</v>
      </c>
      <c r="AB421" s="73" t="s">
        <v>3070</v>
      </c>
      <c r="AC421" s="73" t="s">
        <v>3071</v>
      </c>
    </row>
    <row r="422" spans="1:40" x14ac:dyDescent="0.2">
      <c r="A422" s="73">
        <v>11422551808</v>
      </c>
      <c r="B422" s="73">
        <v>256666874</v>
      </c>
      <c r="C422" s="74">
        <v>43906.635000000002</v>
      </c>
      <c r="D422" s="74">
        <v>43906.638599537036</v>
      </c>
      <c r="E422" s="73" t="s">
        <v>3072</v>
      </c>
      <c r="J422" s="73" t="s">
        <v>257</v>
      </c>
      <c r="K422" s="73" t="s">
        <v>258</v>
      </c>
      <c r="N422" s="73" t="s">
        <v>29</v>
      </c>
      <c r="P422" s="73" t="s">
        <v>262</v>
      </c>
      <c r="R422" s="73" t="s">
        <v>264</v>
      </c>
      <c r="T422" s="73" t="s">
        <v>18</v>
      </c>
      <c r="U422" s="73" t="s">
        <v>3073</v>
      </c>
      <c r="X422" s="73" t="s">
        <v>270</v>
      </c>
      <c r="Y422" s="73" t="s">
        <v>271</v>
      </c>
      <c r="AA422" s="73" t="s">
        <v>3074</v>
      </c>
    </row>
    <row r="423" spans="1:40" x14ac:dyDescent="0.2">
      <c r="A423" s="73">
        <v>11422546508</v>
      </c>
      <c r="B423" s="73">
        <v>256666874</v>
      </c>
      <c r="C423" s="74">
        <v>43906.619629629633</v>
      </c>
      <c r="D423" s="74">
        <v>43906.637094907404</v>
      </c>
      <c r="E423" s="73" t="s">
        <v>3075</v>
      </c>
      <c r="L423" s="73" t="s">
        <v>259</v>
      </c>
      <c r="N423" s="73" t="s">
        <v>29</v>
      </c>
      <c r="Q423" s="73" t="s">
        <v>263</v>
      </c>
      <c r="R423" s="73" t="s">
        <v>264</v>
      </c>
      <c r="T423" s="73" t="s">
        <v>17</v>
      </c>
      <c r="U423" s="73" t="s">
        <v>3076</v>
      </c>
      <c r="X423" s="73" t="s">
        <v>270</v>
      </c>
      <c r="Y423" s="73" t="s">
        <v>271</v>
      </c>
      <c r="AA423" s="73" t="s">
        <v>3077</v>
      </c>
      <c r="AB423" s="73" t="s">
        <v>3078</v>
      </c>
      <c r="AC423" s="73" t="s">
        <v>3079</v>
      </c>
      <c r="AE423" s="73" t="s">
        <v>3080</v>
      </c>
      <c r="AF423" s="73" t="s">
        <v>1797</v>
      </c>
      <c r="AM423" s="73" t="s">
        <v>3081</v>
      </c>
      <c r="AN423" s="73">
        <v>3215432540</v>
      </c>
    </row>
    <row r="424" spans="1:40" x14ac:dyDescent="0.2">
      <c r="A424" s="73">
        <v>11422546413</v>
      </c>
      <c r="B424" s="73">
        <v>256666874</v>
      </c>
      <c r="C424" s="74">
        <v>43906.622627314813</v>
      </c>
      <c r="D424" s="74">
        <v>43906.637060185189</v>
      </c>
      <c r="E424" s="73" t="s">
        <v>3082</v>
      </c>
      <c r="J424" s="73" t="s">
        <v>257</v>
      </c>
      <c r="K424" s="73" t="s">
        <v>258</v>
      </c>
      <c r="L424" s="73" t="s">
        <v>259</v>
      </c>
      <c r="M424" s="73" t="s">
        <v>260</v>
      </c>
      <c r="N424" s="73" t="s">
        <v>29</v>
      </c>
      <c r="P424" s="73" t="s">
        <v>262</v>
      </c>
      <c r="Q424" s="73" t="s">
        <v>263</v>
      </c>
      <c r="R424" s="73" t="s">
        <v>264</v>
      </c>
      <c r="S424" s="73" t="s">
        <v>3083</v>
      </c>
      <c r="T424" s="73" t="s">
        <v>17</v>
      </c>
      <c r="U424" s="73" t="s">
        <v>3084</v>
      </c>
      <c r="X424" s="73" t="s">
        <v>270</v>
      </c>
      <c r="Y424" s="73" t="s">
        <v>271</v>
      </c>
      <c r="AA424" s="73" t="s">
        <v>1579</v>
      </c>
      <c r="AB424" s="73" t="s">
        <v>3085</v>
      </c>
      <c r="AC424" s="73" t="s">
        <v>3086</v>
      </c>
      <c r="AE424" s="73" t="s">
        <v>3087</v>
      </c>
      <c r="AF424" s="73" t="s">
        <v>469</v>
      </c>
      <c r="AM424" s="73" t="s">
        <v>3088</v>
      </c>
      <c r="AN424" s="73">
        <v>9196016543</v>
      </c>
    </row>
    <row r="425" spans="1:40" x14ac:dyDescent="0.2">
      <c r="A425" s="73">
        <v>11422541667</v>
      </c>
      <c r="B425" s="73">
        <v>256666874</v>
      </c>
      <c r="C425" s="74">
        <v>43906.632303240738</v>
      </c>
      <c r="D425" s="74">
        <v>43906.635671296295</v>
      </c>
      <c r="E425" s="73" t="s">
        <v>3089</v>
      </c>
      <c r="J425" s="73" t="s">
        <v>257</v>
      </c>
      <c r="K425" s="73" t="s">
        <v>258</v>
      </c>
      <c r="O425" s="73" t="s">
        <v>261</v>
      </c>
      <c r="T425" s="73" t="s">
        <v>18</v>
      </c>
      <c r="U425" s="73" t="s">
        <v>3090</v>
      </c>
      <c r="X425" s="73" t="s">
        <v>270</v>
      </c>
      <c r="Y425" s="73" t="s">
        <v>271</v>
      </c>
      <c r="AA425" s="73" t="s">
        <v>3091</v>
      </c>
      <c r="AB425" s="73" t="s">
        <v>3092</v>
      </c>
    </row>
    <row r="426" spans="1:40" x14ac:dyDescent="0.2">
      <c r="A426" s="73">
        <v>11422541221</v>
      </c>
      <c r="B426" s="73">
        <v>256666874</v>
      </c>
      <c r="C426" s="74">
        <v>43906.631840277776</v>
      </c>
      <c r="D426" s="74">
        <v>43906.63554398148</v>
      </c>
      <c r="E426" s="73" t="s">
        <v>3093</v>
      </c>
      <c r="J426" s="73" t="s">
        <v>257</v>
      </c>
      <c r="R426" s="73" t="s">
        <v>264</v>
      </c>
      <c r="S426" s="73" t="s">
        <v>3094</v>
      </c>
      <c r="T426" s="73" t="s">
        <v>18</v>
      </c>
      <c r="U426" s="73" t="s">
        <v>3095</v>
      </c>
      <c r="X426" s="73" t="s">
        <v>270</v>
      </c>
      <c r="Y426" s="73" t="s">
        <v>271</v>
      </c>
      <c r="AA426" s="73" t="s">
        <v>3096</v>
      </c>
      <c r="AB426" s="73" t="s">
        <v>3097</v>
      </c>
      <c r="AC426" s="73" t="s">
        <v>3098</v>
      </c>
      <c r="AE426" s="73" t="s">
        <v>3099</v>
      </c>
      <c r="AF426" s="73" t="s">
        <v>3100</v>
      </c>
      <c r="AM426" s="73" t="s">
        <v>3101</v>
      </c>
      <c r="AN426" s="73" t="s">
        <v>3102</v>
      </c>
    </row>
    <row r="427" spans="1:40" x14ac:dyDescent="0.2">
      <c r="A427" s="73">
        <v>11422539431</v>
      </c>
      <c r="B427" s="73">
        <v>256666874</v>
      </c>
      <c r="C427" s="74">
        <v>43906.617106481484</v>
      </c>
      <c r="D427" s="74">
        <v>43906.635023148148</v>
      </c>
      <c r="E427" s="73" t="s">
        <v>3103</v>
      </c>
      <c r="J427" s="73" t="s">
        <v>257</v>
      </c>
      <c r="K427" s="73" t="s">
        <v>258</v>
      </c>
      <c r="L427" s="73" t="s">
        <v>259</v>
      </c>
      <c r="M427" s="73" t="s">
        <v>260</v>
      </c>
      <c r="N427" s="73" t="s">
        <v>29</v>
      </c>
      <c r="O427" s="73" t="s">
        <v>261</v>
      </c>
      <c r="P427" s="73" t="s">
        <v>262</v>
      </c>
      <c r="Q427" s="73" t="s">
        <v>263</v>
      </c>
      <c r="R427" s="73" t="s">
        <v>264</v>
      </c>
      <c r="T427" s="73" t="s">
        <v>17</v>
      </c>
      <c r="U427" s="73" t="s">
        <v>3104</v>
      </c>
      <c r="X427" s="73" t="s">
        <v>270</v>
      </c>
      <c r="Y427" s="73" t="s">
        <v>271</v>
      </c>
      <c r="AA427" s="73" t="s">
        <v>3105</v>
      </c>
      <c r="AB427" s="73" t="s">
        <v>3106</v>
      </c>
    </row>
    <row r="428" spans="1:40" x14ac:dyDescent="0.2">
      <c r="A428" s="73">
        <v>11422538236</v>
      </c>
      <c r="B428" s="73">
        <v>256666874</v>
      </c>
      <c r="C428" s="74">
        <v>43906.633067129631</v>
      </c>
      <c r="D428" s="74">
        <v>43906.634687500002</v>
      </c>
      <c r="E428" s="73" t="s">
        <v>3107</v>
      </c>
      <c r="J428" s="73" t="s">
        <v>257</v>
      </c>
      <c r="K428" s="73" t="s">
        <v>258</v>
      </c>
      <c r="T428" s="73" t="s">
        <v>18</v>
      </c>
      <c r="U428" s="73" t="s">
        <v>3108</v>
      </c>
      <c r="X428" s="73" t="s">
        <v>270</v>
      </c>
      <c r="Y428" s="73" t="s">
        <v>271</v>
      </c>
    </row>
    <row r="429" spans="1:40" x14ac:dyDescent="0.2">
      <c r="A429" s="73">
        <v>11422535150</v>
      </c>
      <c r="B429" s="73">
        <v>256666874</v>
      </c>
      <c r="C429" s="74">
        <v>43906.591307870367</v>
      </c>
      <c r="D429" s="74">
        <v>43906.63386574074</v>
      </c>
      <c r="E429" s="73" t="s">
        <v>3109</v>
      </c>
      <c r="K429" s="73" t="s">
        <v>258</v>
      </c>
      <c r="L429" s="73" t="s">
        <v>259</v>
      </c>
      <c r="O429" s="73" t="s">
        <v>261</v>
      </c>
      <c r="Q429" s="73" t="s">
        <v>263</v>
      </c>
      <c r="R429" s="73" t="s">
        <v>264</v>
      </c>
      <c r="T429" s="73" t="s">
        <v>17</v>
      </c>
      <c r="U429" s="73" t="s">
        <v>3110</v>
      </c>
      <c r="X429" s="73" t="s">
        <v>270</v>
      </c>
      <c r="Y429" s="73" t="s">
        <v>271</v>
      </c>
      <c r="AA429" s="73" t="s">
        <v>3111</v>
      </c>
      <c r="AB429" s="73" t="s">
        <v>3112</v>
      </c>
      <c r="AC429" s="73" t="s">
        <v>3113</v>
      </c>
      <c r="AE429" s="73" t="s">
        <v>3114</v>
      </c>
      <c r="AF429" s="73" t="s">
        <v>3115</v>
      </c>
      <c r="AM429" s="73" t="s">
        <v>3116</v>
      </c>
      <c r="AN429" s="73">
        <v>9103389121</v>
      </c>
    </row>
    <row r="430" spans="1:40" x14ac:dyDescent="0.2">
      <c r="A430" s="73">
        <v>11422532756</v>
      </c>
      <c r="B430" s="73">
        <v>256666874</v>
      </c>
      <c r="C430" s="74">
        <v>43906.624050925922</v>
      </c>
      <c r="D430" s="74">
        <v>43906.633252314816</v>
      </c>
      <c r="E430" s="73" t="s">
        <v>3117</v>
      </c>
      <c r="J430" s="73" t="s">
        <v>257</v>
      </c>
      <c r="L430" s="73" t="s">
        <v>259</v>
      </c>
      <c r="M430" s="73" t="s">
        <v>260</v>
      </c>
      <c r="N430" s="73" t="s">
        <v>29</v>
      </c>
      <c r="O430" s="73" t="s">
        <v>261</v>
      </c>
      <c r="R430" s="73" t="s">
        <v>264</v>
      </c>
      <c r="S430" s="73" t="s">
        <v>3118</v>
      </c>
      <c r="T430" s="73" t="s">
        <v>17</v>
      </c>
      <c r="U430" s="73" t="s">
        <v>3119</v>
      </c>
      <c r="X430" s="73" t="s">
        <v>270</v>
      </c>
      <c r="AA430" s="73" t="s">
        <v>3120</v>
      </c>
      <c r="AB430" s="73" t="s">
        <v>3121</v>
      </c>
      <c r="AC430" s="73" t="s">
        <v>3122</v>
      </c>
      <c r="AE430" s="73" t="s">
        <v>3123</v>
      </c>
      <c r="AM430" s="73" t="s">
        <v>3124</v>
      </c>
      <c r="AN430" s="73" t="s">
        <v>3125</v>
      </c>
    </row>
    <row r="431" spans="1:40" x14ac:dyDescent="0.2">
      <c r="A431" s="73">
        <v>11422530598</v>
      </c>
      <c r="B431" s="73">
        <v>256666874</v>
      </c>
      <c r="C431" s="74">
        <v>43906.628032407411</v>
      </c>
      <c r="D431" s="74">
        <v>43906.632662037038</v>
      </c>
      <c r="E431" s="73" t="s">
        <v>764</v>
      </c>
      <c r="J431" s="73" t="s">
        <v>257</v>
      </c>
      <c r="L431" s="73" t="s">
        <v>259</v>
      </c>
      <c r="O431" s="73" t="s">
        <v>261</v>
      </c>
      <c r="Q431" s="73" t="s">
        <v>263</v>
      </c>
      <c r="R431" s="73" t="s">
        <v>264</v>
      </c>
      <c r="T431" s="73" t="s">
        <v>17</v>
      </c>
      <c r="U431" s="73" t="s">
        <v>3126</v>
      </c>
      <c r="X431" s="73" t="s">
        <v>270</v>
      </c>
      <c r="AA431" s="73" t="s">
        <v>2238</v>
      </c>
      <c r="AB431" s="73" t="s">
        <v>3127</v>
      </c>
    </row>
    <row r="432" spans="1:40" x14ac:dyDescent="0.2">
      <c r="A432" s="73">
        <v>11422527963</v>
      </c>
      <c r="B432" s="73">
        <v>256666874</v>
      </c>
      <c r="C432" s="74">
        <v>43906.63045138889</v>
      </c>
      <c r="D432" s="74">
        <v>43906.631956018522</v>
      </c>
      <c r="E432" s="73" t="s">
        <v>3128</v>
      </c>
      <c r="J432" s="73" t="s">
        <v>257</v>
      </c>
      <c r="K432" s="73" t="s">
        <v>258</v>
      </c>
      <c r="N432" s="73" t="s">
        <v>29</v>
      </c>
      <c r="O432" s="73" t="s">
        <v>261</v>
      </c>
      <c r="P432" s="73" t="s">
        <v>262</v>
      </c>
      <c r="T432" s="73" t="s">
        <v>17</v>
      </c>
      <c r="X432" s="73" t="s">
        <v>270</v>
      </c>
      <c r="AA432" s="73" t="s">
        <v>3129</v>
      </c>
      <c r="AB432" s="73" t="s">
        <v>3130</v>
      </c>
      <c r="AC432" s="73" t="s">
        <v>3131</v>
      </c>
      <c r="AE432" s="73" t="s">
        <v>3132</v>
      </c>
      <c r="AF432" s="73" t="s">
        <v>3133</v>
      </c>
      <c r="AM432" s="73" t="s">
        <v>3134</v>
      </c>
    </row>
    <row r="433" spans="1:40" x14ac:dyDescent="0.2">
      <c r="A433" s="73">
        <v>11422527879</v>
      </c>
      <c r="B433" s="73">
        <v>256666874</v>
      </c>
      <c r="C433" s="74">
        <v>43906.629212962966</v>
      </c>
      <c r="D433" s="74">
        <v>43906.631932870368</v>
      </c>
      <c r="E433" s="73" t="s">
        <v>3135</v>
      </c>
      <c r="J433" s="73" t="s">
        <v>257</v>
      </c>
      <c r="O433" s="73" t="s">
        <v>261</v>
      </c>
      <c r="R433" s="73" t="s">
        <v>264</v>
      </c>
      <c r="T433" s="73" t="s">
        <v>18</v>
      </c>
      <c r="U433" s="73" t="s">
        <v>3136</v>
      </c>
      <c r="X433" s="73" t="s">
        <v>270</v>
      </c>
      <c r="Y433" s="73" t="s">
        <v>271</v>
      </c>
      <c r="AA433" s="73" t="s">
        <v>3137</v>
      </c>
      <c r="AB433" s="73" t="s">
        <v>3138</v>
      </c>
      <c r="AC433" s="73" t="s">
        <v>272</v>
      </c>
    </row>
    <row r="434" spans="1:40" x14ac:dyDescent="0.2">
      <c r="A434" s="73">
        <v>11422522816</v>
      </c>
      <c r="B434" s="73">
        <v>256666874</v>
      </c>
      <c r="C434" s="74">
        <v>43906.629513888889</v>
      </c>
      <c r="D434" s="74">
        <v>43906.630555555559</v>
      </c>
      <c r="E434" s="73" t="s">
        <v>3139</v>
      </c>
      <c r="J434" s="73" t="s">
        <v>257</v>
      </c>
      <c r="K434" s="73" t="s">
        <v>258</v>
      </c>
      <c r="L434" s="73" t="s">
        <v>259</v>
      </c>
      <c r="M434" s="73" t="s">
        <v>260</v>
      </c>
      <c r="N434" s="73" t="s">
        <v>29</v>
      </c>
      <c r="O434" s="73" t="s">
        <v>261</v>
      </c>
      <c r="Q434" s="73" t="s">
        <v>263</v>
      </c>
      <c r="R434" s="73" t="s">
        <v>264</v>
      </c>
      <c r="T434" s="73" t="s">
        <v>17</v>
      </c>
      <c r="U434" s="73" t="s">
        <v>3140</v>
      </c>
      <c r="X434" s="73" t="s">
        <v>270</v>
      </c>
      <c r="Y434" s="73" t="s">
        <v>271</v>
      </c>
      <c r="AB434" s="73" t="s">
        <v>3141</v>
      </c>
    </row>
    <row r="435" spans="1:40" x14ac:dyDescent="0.2">
      <c r="A435" s="73">
        <v>11422521048</v>
      </c>
      <c r="B435" s="73">
        <v>256666874</v>
      </c>
      <c r="C435" s="74">
        <v>43906.627129629633</v>
      </c>
      <c r="D435" s="74">
        <v>43906.63009259259</v>
      </c>
      <c r="E435" s="73" t="s">
        <v>3142</v>
      </c>
      <c r="K435" s="73" t="s">
        <v>258</v>
      </c>
      <c r="L435" s="73" t="s">
        <v>259</v>
      </c>
      <c r="N435" s="73" t="s">
        <v>29</v>
      </c>
      <c r="Q435" s="73" t="s">
        <v>263</v>
      </c>
      <c r="R435" s="73" t="s">
        <v>264</v>
      </c>
      <c r="T435" s="73" t="s">
        <v>17</v>
      </c>
      <c r="U435" s="73" t="s">
        <v>3143</v>
      </c>
      <c r="X435" s="73" t="s">
        <v>270</v>
      </c>
      <c r="Y435" s="73" t="s">
        <v>271</v>
      </c>
      <c r="AA435" s="73" t="s">
        <v>3144</v>
      </c>
      <c r="AB435" s="73" t="s">
        <v>3145</v>
      </c>
    </row>
    <row r="436" spans="1:40" x14ac:dyDescent="0.2">
      <c r="A436" s="73">
        <v>11422518989</v>
      </c>
      <c r="B436" s="73">
        <v>256666874</v>
      </c>
      <c r="C436" s="74">
        <v>43906.624907407408</v>
      </c>
      <c r="D436" s="74">
        <v>43906.629548611112</v>
      </c>
      <c r="E436" s="73" t="s">
        <v>3146</v>
      </c>
      <c r="J436" s="73" t="s">
        <v>257</v>
      </c>
      <c r="L436" s="73" t="s">
        <v>259</v>
      </c>
      <c r="T436" s="73" t="s">
        <v>17</v>
      </c>
      <c r="U436" s="73" t="s">
        <v>3147</v>
      </c>
      <c r="X436" s="73" t="s">
        <v>270</v>
      </c>
      <c r="Y436" s="73" t="s">
        <v>271</v>
      </c>
      <c r="AA436" s="73" t="s">
        <v>3148</v>
      </c>
      <c r="AB436" s="73" t="s">
        <v>3149</v>
      </c>
      <c r="AE436" s="73" t="s">
        <v>3150</v>
      </c>
      <c r="AF436" s="73" t="s">
        <v>3151</v>
      </c>
      <c r="AM436" s="73" t="s">
        <v>3152</v>
      </c>
      <c r="AN436" s="73" t="s">
        <v>3153</v>
      </c>
    </row>
    <row r="437" spans="1:40" x14ac:dyDescent="0.2">
      <c r="A437" s="73">
        <v>11422513787</v>
      </c>
      <c r="B437" s="73">
        <v>256666874</v>
      </c>
      <c r="C437" s="74">
        <v>43906.625243055554</v>
      </c>
      <c r="D437" s="74">
        <v>43906.628206018519</v>
      </c>
      <c r="E437" s="73" t="s">
        <v>3154</v>
      </c>
      <c r="K437" s="73" t="s">
        <v>258</v>
      </c>
      <c r="L437" s="73" t="s">
        <v>259</v>
      </c>
      <c r="M437" s="73" t="s">
        <v>260</v>
      </c>
      <c r="Q437" s="73" t="s">
        <v>263</v>
      </c>
      <c r="R437" s="73" t="s">
        <v>264</v>
      </c>
      <c r="T437" s="73" t="s">
        <v>17</v>
      </c>
      <c r="U437" s="73" t="s">
        <v>3155</v>
      </c>
      <c r="X437" s="73" t="s">
        <v>270</v>
      </c>
      <c r="Y437" s="73" t="s">
        <v>271</v>
      </c>
      <c r="AB437" s="73" t="s">
        <v>3156</v>
      </c>
    </row>
    <row r="438" spans="1:40" x14ac:dyDescent="0.2">
      <c r="A438" s="73">
        <v>11422509662</v>
      </c>
      <c r="B438" s="73">
        <v>256666874</v>
      </c>
      <c r="C438" s="74">
        <v>43906.623888888891</v>
      </c>
      <c r="D438" s="74">
        <v>43906.627152777779</v>
      </c>
      <c r="E438" s="73" t="s">
        <v>3157</v>
      </c>
      <c r="J438" s="73" t="s">
        <v>257</v>
      </c>
      <c r="K438" s="73" t="s">
        <v>258</v>
      </c>
      <c r="R438" s="73" t="s">
        <v>264</v>
      </c>
      <c r="T438" s="73" t="s">
        <v>17</v>
      </c>
      <c r="U438" s="73" t="s">
        <v>3158</v>
      </c>
      <c r="X438" s="73" t="s">
        <v>270</v>
      </c>
      <c r="Y438" s="73" t="s">
        <v>271</v>
      </c>
      <c r="AA438" s="73" t="s">
        <v>3159</v>
      </c>
      <c r="AB438" s="73" t="s">
        <v>3160</v>
      </c>
      <c r="AC438" s="73" t="s">
        <v>3161</v>
      </c>
    </row>
    <row r="439" spans="1:40" x14ac:dyDescent="0.2">
      <c r="A439" s="73">
        <v>11422504381</v>
      </c>
      <c r="B439" s="73">
        <v>256666874</v>
      </c>
      <c r="C439" s="74">
        <v>43906.622696759259</v>
      </c>
      <c r="D439" s="74">
        <v>43906.625798611109</v>
      </c>
      <c r="E439" s="73" t="s">
        <v>3162</v>
      </c>
      <c r="J439" s="73" t="s">
        <v>257</v>
      </c>
      <c r="K439" s="73" t="s">
        <v>258</v>
      </c>
      <c r="L439" s="73" t="s">
        <v>259</v>
      </c>
      <c r="N439" s="73" t="s">
        <v>29</v>
      </c>
      <c r="R439" s="73" t="s">
        <v>264</v>
      </c>
      <c r="T439" s="73" t="s">
        <v>17</v>
      </c>
      <c r="U439" s="73" t="s">
        <v>3163</v>
      </c>
      <c r="X439" s="73" t="s">
        <v>270</v>
      </c>
      <c r="Y439" s="73" t="s">
        <v>271</v>
      </c>
      <c r="AA439" s="73" t="s">
        <v>3164</v>
      </c>
      <c r="AB439" s="73" t="s">
        <v>3165</v>
      </c>
    </row>
    <row r="440" spans="1:40" x14ac:dyDescent="0.2">
      <c r="A440" s="73">
        <v>11422499933</v>
      </c>
      <c r="B440" s="73">
        <v>256666874</v>
      </c>
      <c r="C440" s="74">
        <v>43906.621550925927</v>
      </c>
      <c r="D440" s="74">
        <v>43906.624652777777</v>
      </c>
      <c r="E440" s="73" t="s">
        <v>3166</v>
      </c>
      <c r="K440" s="73" t="s">
        <v>258</v>
      </c>
      <c r="L440" s="73" t="s">
        <v>259</v>
      </c>
      <c r="M440" s="73" t="s">
        <v>260</v>
      </c>
      <c r="P440" s="73" t="s">
        <v>262</v>
      </c>
      <c r="T440" s="73" t="s">
        <v>17</v>
      </c>
      <c r="U440" s="73" t="s">
        <v>3167</v>
      </c>
      <c r="X440" s="73" t="s">
        <v>270</v>
      </c>
      <c r="Y440" s="73" t="s">
        <v>271</v>
      </c>
      <c r="AA440" s="73" t="s">
        <v>3168</v>
      </c>
      <c r="AB440" s="73" t="s">
        <v>3169</v>
      </c>
      <c r="AC440" s="73" t="s">
        <v>3170</v>
      </c>
      <c r="AE440" s="73" t="s">
        <v>3171</v>
      </c>
      <c r="AF440" s="73" t="s">
        <v>3172</v>
      </c>
      <c r="AM440" s="73" t="s">
        <v>3173</v>
      </c>
      <c r="AN440" s="73" t="s">
        <v>3174</v>
      </c>
    </row>
    <row r="441" spans="1:40" x14ac:dyDescent="0.2">
      <c r="A441" s="73">
        <v>11422498638</v>
      </c>
      <c r="B441" s="73">
        <v>256666874</v>
      </c>
      <c r="C441" s="74">
        <v>43906.616979166669</v>
      </c>
      <c r="D441" s="74">
        <v>43906.62431712963</v>
      </c>
      <c r="E441" s="73" t="s">
        <v>3175</v>
      </c>
      <c r="J441" s="73" t="s">
        <v>257</v>
      </c>
      <c r="K441" s="73" t="s">
        <v>258</v>
      </c>
      <c r="L441" s="73" t="s">
        <v>259</v>
      </c>
      <c r="M441" s="73" t="s">
        <v>260</v>
      </c>
      <c r="N441" s="73" t="s">
        <v>29</v>
      </c>
      <c r="O441" s="73" t="s">
        <v>261</v>
      </c>
      <c r="Q441" s="73" t="s">
        <v>263</v>
      </c>
      <c r="R441" s="73" t="s">
        <v>264</v>
      </c>
      <c r="T441" s="73" t="s">
        <v>17</v>
      </c>
      <c r="U441" s="73" t="s">
        <v>3176</v>
      </c>
      <c r="X441" s="73" t="s">
        <v>270</v>
      </c>
      <c r="Y441" s="73" t="s">
        <v>271</v>
      </c>
      <c r="AA441" s="73" t="s">
        <v>3177</v>
      </c>
      <c r="AB441" s="73" t="s">
        <v>3178</v>
      </c>
      <c r="AC441" s="73" t="s">
        <v>3179</v>
      </c>
      <c r="AE441" s="73" t="s">
        <v>3180</v>
      </c>
      <c r="AF441" s="73" t="s">
        <v>3181</v>
      </c>
      <c r="AM441" s="73" t="s">
        <v>3182</v>
      </c>
      <c r="AN441" s="73">
        <v>8285243199</v>
      </c>
    </row>
    <row r="442" spans="1:40" x14ac:dyDescent="0.2">
      <c r="A442" s="73">
        <v>11422495372</v>
      </c>
      <c r="B442" s="73">
        <v>256666874</v>
      </c>
      <c r="C442" s="74">
        <v>43906.616249999999</v>
      </c>
      <c r="D442" s="74">
        <v>43906.623437499999</v>
      </c>
      <c r="E442" s="73" t="s">
        <v>3183</v>
      </c>
      <c r="J442" s="73" t="s">
        <v>257</v>
      </c>
      <c r="L442" s="73" t="s">
        <v>259</v>
      </c>
      <c r="N442" s="73" t="s">
        <v>29</v>
      </c>
      <c r="Q442" s="73" t="s">
        <v>263</v>
      </c>
      <c r="R442" s="73" t="s">
        <v>264</v>
      </c>
      <c r="S442" s="73" t="s">
        <v>3184</v>
      </c>
      <c r="T442" s="73" t="s">
        <v>17</v>
      </c>
      <c r="U442" s="73" t="s">
        <v>3185</v>
      </c>
      <c r="X442" s="73" t="s">
        <v>270</v>
      </c>
      <c r="Y442" s="73" t="s">
        <v>271</v>
      </c>
      <c r="AA442" s="73" t="s">
        <v>3186</v>
      </c>
      <c r="AB442" s="73" t="s">
        <v>3187</v>
      </c>
      <c r="AC442" s="73" t="s">
        <v>3188</v>
      </c>
      <c r="AE442" s="73" t="s">
        <v>3189</v>
      </c>
      <c r="AF442" s="73" t="s">
        <v>3190</v>
      </c>
      <c r="AM442" s="73" t="s">
        <v>3191</v>
      </c>
      <c r="AN442" s="73">
        <v>9198338937</v>
      </c>
    </row>
    <row r="443" spans="1:40" x14ac:dyDescent="0.2">
      <c r="A443" s="73">
        <v>11422494836</v>
      </c>
      <c r="B443" s="73">
        <v>256666874</v>
      </c>
      <c r="C443" s="74">
        <v>43906.610995370371</v>
      </c>
      <c r="D443" s="74">
        <v>43906.623298611114</v>
      </c>
      <c r="E443" s="73" t="s">
        <v>3192</v>
      </c>
      <c r="J443" s="73" t="s">
        <v>257</v>
      </c>
      <c r="K443" s="73" t="s">
        <v>258</v>
      </c>
      <c r="L443" s="73" t="s">
        <v>259</v>
      </c>
      <c r="N443" s="73" t="s">
        <v>29</v>
      </c>
      <c r="O443" s="73" t="s">
        <v>261</v>
      </c>
      <c r="P443" s="73" t="s">
        <v>262</v>
      </c>
      <c r="T443" s="73" t="s">
        <v>17</v>
      </c>
      <c r="U443" s="73" t="s">
        <v>3193</v>
      </c>
      <c r="X443" s="73" t="s">
        <v>270</v>
      </c>
      <c r="Y443" s="73" t="s">
        <v>271</v>
      </c>
      <c r="AA443" s="73" t="s">
        <v>3194</v>
      </c>
      <c r="AB443" s="73" t="s">
        <v>3195</v>
      </c>
      <c r="AC443" s="73" t="s">
        <v>3196</v>
      </c>
    </row>
    <row r="444" spans="1:40" x14ac:dyDescent="0.2">
      <c r="A444" s="73">
        <v>11422494668</v>
      </c>
      <c r="B444" s="73">
        <v>256666874</v>
      </c>
      <c r="C444" s="74">
        <v>43906.619375000002</v>
      </c>
      <c r="D444" s="74">
        <v>43906.623252314814</v>
      </c>
      <c r="E444" s="73" t="s">
        <v>3197</v>
      </c>
      <c r="J444" s="73" t="s">
        <v>257</v>
      </c>
      <c r="K444" s="73" t="s">
        <v>258</v>
      </c>
      <c r="M444" s="73" t="s">
        <v>260</v>
      </c>
      <c r="O444" s="73" t="s">
        <v>261</v>
      </c>
      <c r="R444" s="73" t="s">
        <v>264</v>
      </c>
      <c r="T444" s="73" t="s">
        <v>17</v>
      </c>
      <c r="U444" s="73" t="s">
        <v>3198</v>
      </c>
      <c r="X444" s="73" t="s">
        <v>270</v>
      </c>
      <c r="Y444" s="73" t="s">
        <v>271</v>
      </c>
      <c r="AA444" s="73" t="s">
        <v>3199</v>
      </c>
      <c r="AB444" s="73" t="s">
        <v>3200</v>
      </c>
      <c r="AC444" s="73" t="s">
        <v>3201</v>
      </c>
    </row>
    <row r="445" spans="1:40" x14ac:dyDescent="0.2">
      <c r="A445" s="73">
        <v>11422492096</v>
      </c>
      <c r="B445" s="73">
        <v>256666874</v>
      </c>
      <c r="C445" s="74">
        <v>43906.615532407406</v>
      </c>
      <c r="D445" s="74">
        <v>43906.622546296298</v>
      </c>
      <c r="E445" s="73" t="s">
        <v>3202</v>
      </c>
      <c r="J445" s="73" t="s">
        <v>257</v>
      </c>
      <c r="L445" s="73" t="s">
        <v>259</v>
      </c>
      <c r="N445" s="73" t="s">
        <v>29</v>
      </c>
      <c r="O445" s="73" t="s">
        <v>261</v>
      </c>
      <c r="Q445" s="73" t="s">
        <v>263</v>
      </c>
      <c r="T445" s="73" t="s">
        <v>17</v>
      </c>
      <c r="U445" s="73" t="s">
        <v>3203</v>
      </c>
      <c r="X445" s="73" t="s">
        <v>270</v>
      </c>
      <c r="AA445" s="73" t="s">
        <v>3204</v>
      </c>
      <c r="AB445" s="73" t="s">
        <v>3205</v>
      </c>
    </row>
    <row r="446" spans="1:40" x14ac:dyDescent="0.2">
      <c r="A446" s="73">
        <v>11422491717</v>
      </c>
      <c r="B446" s="73">
        <v>256666874</v>
      </c>
      <c r="C446" s="74">
        <v>43906.617303240739</v>
      </c>
      <c r="D446" s="74">
        <v>43906.622442129628</v>
      </c>
      <c r="E446" s="73" t="s">
        <v>3206</v>
      </c>
      <c r="J446" s="73" t="s">
        <v>257</v>
      </c>
      <c r="K446" s="73" t="s">
        <v>258</v>
      </c>
      <c r="O446" s="73" t="s">
        <v>261</v>
      </c>
      <c r="R446" s="73" t="s">
        <v>264</v>
      </c>
      <c r="S446" s="73" t="s">
        <v>3207</v>
      </c>
      <c r="T446" s="73" t="s">
        <v>18</v>
      </c>
      <c r="U446" s="73" t="s">
        <v>3208</v>
      </c>
      <c r="X446" s="73" t="s">
        <v>270</v>
      </c>
      <c r="Y446" s="73" t="s">
        <v>271</v>
      </c>
      <c r="AA446" s="73" t="s">
        <v>3209</v>
      </c>
      <c r="AB446" s="73" t="s">
        <v>3210</v>
      </c>
      <c r="AC446" s="73" t="s">
        <v>3211</v>
      </c>
      <c r="AE446" s="73" t="s">
        <v>3212</v>
      </c>
      <c r="AF446" s="73" t="s">
        <v>3213</v>
      </c>
      <c r="AM446" s="73" t="s">
        <v>3214</v>
      </c>
      <c r="AN446" s="73">
        <v>9102970196</v>
      </c>
    </row>
    <row r="447" spans="1:40" x14ac:dyDescent="0.2">
      <c r="A447" s="73">
        <v>11422490860</v>
      </c>
      <c r="B447" s="73">
        <v>256666874</v>
      </c>
      <c r="C447" s="74">
        <v>43906.602164351854</v>
      </c>
      <c r="D447" s="74">
        <v>43906.622199074074</v>
      </c>
      <c r="E447" s="73" t="s">
        <v>3215</v>
      </c>
      <c r="J447" s="73" t="s">
        <v>257</v>
      </c>
      <c r="K447" s="73" t="s">
        <v>258</v>
      </c>
      <c r="R447" s="73" t="s">
        <v>264</v>
      </c>
      <c r="T447" s="73" t="s">
        <v>17</v>
      </c>
      <c r="U447" s="73" t="s">
        <v>3216</v>
      </c>
      <c r="X447" s="73" t="s">
        <v>270</v>
      </c>
      <c r="Y447" s="73" t="s">
        <v>271</v>
      </c>
      <c r="AA447" s="73" t="s">
        <v>3217</v>
      </c>
      <c r="AB447" s="73" t="s">
        <v>3218</v>
      </c>
      <c r="AC447" s="73" t="s">
        <v>3219</v>
      </c>
      <c r="AE447" s="73" t="s">
        <v>3220</v>
      </c>
      <c r="AF447" s="73" t="s">
        <v>3221</v>
      </c>
      <c r="AM447" s="73" t="s">
        <v>3222</v>
      </c>
      <c r="AN447" s="73">
        <v>8284522997</v>
      </c>
    </row>
    <row r="448" spans="1:40" x14ac:dyDescent="0.2">
      <c r="A448" s="73">
        <v>11422488910</v>
      </c>
      <c r="B448" s="73">
        <v>256666874</v>
      </c>
      <c r="C448" s="74">
        <v>43906.614479166667</v>
      </c>
      <c r="D448" s="74">
        <v>43906.621689814812</v>
      </c>
      <c r="E448" s="73" t="s">
        <v>3223</v>
      </c>
      <c r="J448" s="73" t="s">
        <v>257</v>
      </c>
      <c r="K448" s="73" t="s">
        <v>258</v>
      </c>
      <c r="N448" s="73" t="s">
        <v>29</v>
      </c>
      <c r="O448" s="73" t="s">
        <v>261</v>
      </c>
      <c r="P448" s="73" t="s">
        <v>262</v>
      </c>
      <c r="R448" s="73" t="s">
        <v>264</v>
      </c>
      <c r="T448" s="73" t="s">
        <v>17</v>
      </c>
      <c r="U448" s="73" t="s">
        <v>3224</v>
      </c>
      <c r="X448" s="73" t="s">
        <v>270</v>
      </c>
      <c r="Y448" s="73" t="s">
        <v>271</v>
      </c>
      <c r="AA448" s="73" t="s">
        <v>3225</v>
      </c>
      <c r="AB448" s="73" t="s">
        <v>3226</v>
      </c>
      <c r="AC448" s="73" t="s">
        <v>3227</v>
      </c>
      <c r="AE448" s="73" t="s">
        <v>3228</v>
      </c>
      <c r="AF448" s="73" t="s">
        <v>3229</v>
      </c>
      <c r="AM448" s="73" t="s">
        <v>3230</v>
      </c>
      <c r="AN448" s="73" t="s">
        <v>3231</v>
      </c>
    </row>
    <row r="449" spans="1:40" x14ac:dyDescent="0.2">
      <c r="A449" s="73">
        <v>11422485675</v>
      </c>
      <c r="B449" s="73">
        <v>256666874</v>
      </c>
      <c r="C449" s="74">
        <v>43906.617291666669</v>
      </c>
      <c r="D449" s="74">
        <v>43906.620821759258</v>
      </c>
      <c r="E449" s="73" t="s">
        <v>3232</v>
      </c>
      <c r="J449" s="73" t="s">
        <v>257</v>
      </c>
      <c r="N449" s="73" t="s">
        <v>29</v>
      </c>
      <c r="O449" s="73" t="s">
        <v>261</v>
      </c>
      <c r="R449" s="73" t="s">
        <v>264</v>
      </c>
      <c r="T449" s="73" t="s">
        <v>19</v>
      </c>
      <c r="U449" s="73" t="s">
        <v>3233</v>
      </c>
      <c r="X449" s="73" t="s">
        <v>270</v>
      </c>
      <c r="Y449" s="73" t="s">
        <v>271</v>
      </c>
      <c r="AA449" s="73" t="s">
        <v>551</v>
      </c>
      <c r="AB449" s="73" t="s">
        <v>3234</v>
      </c>
      <c r="AC449" s="73" t="s">
        <v>551</v>
      </c>
    </row>
    <row r="450" spans="1:40" x14ac:dyDescent="0.2">
      <c r="A450" s="73">
        <v>11422478678</v>
      </c>
      <c r="B450" s="73">
        <v>256666874</v>
      </c>
      <c r="C450" s="74">
        <v>43906.615347222221</v>
      </c>
      <c r="D450" s="74">
        <v>43906.618935185186</v>
      </c>
      <c r="E450" s="73" t="s">
        <v>3235</v>
      </c>
      <c r="J450" s="73" t="s">
        <v>257</v>
      </c>
      <c r="K450" s="73" t="s">
        <v>258</v>
      </c>
      <c r="L450" s="73" t="s">
        <v>259</v>
      </c>
      <c r="M450" s="73" t="s">
        <v>260</v>
      </c>
      <c r="R450" s="73" t="s">
        <v>264</v>
      </c>
      <c r="S450" s="73" t="s">
        <v>3236</v>
      </c>
      <c r="T450" s="73" t="s">
        <v>18</v>
      </c>
      <c r="U450" s="73" t="s">
        <v>3237</v>
      </c>
      <c r="X450" s="73" t="s">
        <v>270</v>
      </c>
      <c r="Y450" s="73" t="s">
        <v>271</v>
      </c>
      <c r="AA450" s="73" t="s">
        <v>3238</v>
      </c>
      <c r="AB450" s="73" t="s">
        <v>3239</v>
      </c>
      <c r="AE450" s="73" t="s">
        <v>3240</v>
      </c>
      <c r="AF450" s="73" t="s">
        <v>3241</v>
      </c>
      <c r="AM450" s="73" t="s">
        <v>3242</v>
      </c>
      <c r="AN450" s="73">
        <v>18282361282</v>
      </c>
    </row>
    <row r="451" spans="1:40" x14ac:dyDescent="0.2">
      <c r="A451" s="73">
        <v>11422477887</v>
      </c>
      <c r="B451" s="73">
        <v>256666874</v>
      </c>
      <c r="C451" s="74">
        <v>43906.6171412037</v>
      </c>
      <c r="D451" s="74">
        <v>43906.618726851855</v>
      </c>
      <c r="E451" s="73" t="s">
        <v>3243</v>
      </c>
      <c r="J451" s="73" t="s">
        <v>257</v>
      </c>
      <c r="O451" s="73" t="s">
        <v>261</v>
      </c>
      <c r="R451" s="73" t="s">
        <v>264</v>
      </c>
      <c r="T451" s="73" t="s">
        <v>18</v>
      </c>
      <c r="U451" s="73" t="s">
        <v>3244</v>
      </c>
      <c r="X451" s="73" t="s">
        <v>270</v>
      </c>
      <c r="Y451" s="73" t="s">
        <v>271</v>
      </c>
      <c r="AA451" s="73" t="s">
        <v>2242</v>
      </c>
      <c r="AB451" s="73" t="s">
        <v>3245</v>
      </c>
    </row>
    <row r="452" spans="1:40" x14ac:dyDescent="0.2">
      <c r="A452" s="73">
        <v>11422476089</v>
      </c>
      <c r="B452" s="73">
        <v>256666874</v>
      </c>
      <c r="C452" s="74">
        <v>43906.61414351852</v>
      </c>
      <c r="D452" s="74">
        <v>43906.618263888886</v>
      </c>
      <c r="E452" s="73" t="s">
        <v>3246</v>
      </c>
      <c r="J452" s="73" t="s">
        <v>257</v>
      </c>
      <c r="R452" s="73" t="s">
        <v>264</v>
      </c>
      <c r="T452" s="73" t="s">
        <v>17</v>
      </c>
      <c r="U452" s="73" t="s">
        <v>3247</v>
      </c>
      <c r="Z452" s="73" t="s">
        <v>272</v>
      </c>
      <c r="AA452" s="73" t="s">
        <v>272</v>
      </c>
      <c r="AB452" s="73" t="s">
        <v>3248</v>
      </c>
      <c r="AC452" s="73" t="s">
        <v>272</v>
      </c>
    </row>
    <row r="453" spans="1:40" x14ac:dyDescent="0.2">
      <c r="A453" s="73">
        <v>11422473539</v>
      </c>
      <c r="B453" s="73">
        <v>256666874</v>
      </c>
      <c r="C453" s="74">
        <v>43906.596388888887</v>
      </c>
      <c r="D453" s="74">
        <v>43906.617604166669</v>
      </c>
      <c r="E453" s="73" t="s">
        <v>3249</v>
      </c>
      <c r="J453" s="73" t="s">
        <v>257</v>
      </c>
      <c r="L453" s="73" t="s">
        <v>259</v>
      </c>
      <c r="M453" s="73" t="s">
        <v>260</v>
      </c>
      <c r="N453" s="73" t="s">
        <v>29</v>
      </c>
      <c r="O453" s="73" t="s">
        <v>261</v>
      </c>
      <c r="Q453" s="73" t="s">
        <v>263</v>
      </c>
      <c r="R453" s="73" t="s">
        <v>264</v>
      </c>
      <c r="T453" s="73" t="s">
        <v>18</v>
      </c>
      <c r="U453" s="73" t="s">
        <v>3250</v>
      </c>
      <c r="Z453" s="73" t="s">
        <v>272</v>
      </c>
      <c r="AA453" s="73" t="s">
        <v>3251</v>
      </c>
      <c r="AB453" s="73" t="s">
        <v>3252</v>
      </c>
      <c r="AC453" s="73" t="s">
        <v>3253</v>
      </c>
      <c r="AE453" s="73" t="s">
        <v>3254</v>
      </c>
      <c r="AF453" s="73" t="s">
        <v>3255</v>
      </c>
      <c r="AM453" s="73" t="s">
        <v>3256</v>
      </c>
      <c r="AN453" s="73" t="s">
        <v>3257</v>
      </c>
    </row>
    <row r="454" spans="1:40" x14ac:dyDescent="0.2">
      <c r="A454" s="73">
        <v>11422472437</v>
      </c>
      <c r="B454" s="73">
        <v>256666874</v>
      </c>
      <c r="C454" s="74">
        <v>43906.604548611111</v>
      </c>
      <c r="D454" s="74">
        <v>43906.617326388892</v>
      </c>
      <c r="E454" s="73" t="s">
        <v>3258</v>
      </c>
      <c r="J454" s="73" t="s">
        <v>257</v>
      </c>
      <c r="K454" s="73" t="s">
        <v>258</v>
      </c>
      <c r="O454" s="73" t="s">
        <v>261</v>
      </c>
      <c r="P454" s="73" t="s">
        <v>262</v>
      </c>
      <c r="Q454" s="73" t="s">
        <v>263</v>
      </c>
      <c r="R454" s="73" t="s">
        <v>264</v>
      </c>
      <c r="T454" s="73" t="s">
        <v>18</v>
      </c>
      <c r="U454" s="73" t="s">
        <v>3259</v>
      </c>
      <c r="Z454" s="73" t="s">
        <v>272</v>
      </c>
      <c r="AA454" s="73" t="s">
        <v>3260</v>
      </c>
      <c r="AB454" s="73" t="s">
        <v>3261</v>
      </c>
      <c r="AC454" s="73" t="s">
        <v>342</v>
      </c>
      <c r="AE454" s="73" t="s">
        <v>3262</v>
      </c>
      <c r="AF454" s="73" t="s">
        <v>3263</v>
      </c>
      <c r="AM454" s="73" t="s">
        <v>3264</v>
      </c>
      <c r="AN454" s="73">
        <v>3368302063</v>
      </c>
    </row>
    <row r="455" spans="1:40" x14ac:dyDescent="0.2">
      <c r="A455" s="73">
        <v>11422465572</v>
      </c>
      <c r="B455" s="73">
        <v>256666874</v>
      </c>
      <c r="C455" s="74">
        <v>43906.60869212963</v>
      </c>
      <c r="D455" s="74">
        <v>43906.615590277775</v>
      </c>
      <c r="E455" s="73" t="s">
        <v>3265</v>
      </c>
      <c r="J455" s="73" t="s">
        <v>257</v>
      </c>
      <c r="L455" s="73" t="s">
        <v>259</v>
      </c>
      <c r="N455" s="73" t="s">
        <v>29</v>
      </c>
      <c r="R455" s="73" t="s">
        <v>264</v>
      </c>
      <c r="S455" s="73" t="s">
        <v>3266</v>
      </c>
      <c r="T455" s="73" t="s">
        <v>17</v>
      </c>
      <c r="U455" s="73" t="s">
        <v>3267</v>
      </c>
      <c r="Z455" s="73" t="s">
        <v>272</v>
      </c>
      <c r="AA455" s="73" t="s">
        <v>3268</v>
      </c>
      <c r="AB455" s="73" t="s">
        <v>3269</v>
      </c>
      <c r="AC455" s="73" t="s">
        <v>1281</v>
      </c>
      <c r="AE455" s="73" t="s">
        <v>3270</v>
      </c>
      <c r="AF455" s="73" t="s">
        <v>3271</v>
      </c>
      <c r="AM455" s="73" t="s">
        <v>3272</v>
      </c>
      <c r="AN455" s="73">
        <v>9196799405</v>
      </c>
    </row>
    <row r="456" spans="1:40" x14ac:dyDescent="0.2">
      <c r="A456" s="73">
        <v>11422465274</v>
      </c>
      <c r="B456" s="73">
        <v>256666874</v>
      </c>
      <c r="C456" s="74">
        <v>43906.527141203704</v>
      </c>
      <c r="D456" s="74">
        <v>43906.615497685183</v>
      </c>
      <c r="E456" s="73" t="s">
        <v>3273</v>
      </c>
      <c r="K456" s="73" t="s">
        <v>258</v>
      </c>
      <c r="L456" s="73" t="s">
        <v>259</v>
      </c>
      <c r="O456" s="73" t="s">
        <v>261</v>
      </c>
      <c r="P456" s="73" t="s">
        <v>262</v>
      </c>
      <c r="T456" s="73" t="s">
        <v>17</v>
      </c>
      <c r="U456" s="73" t="s">
        <v>3274</v>
      </c>
      <c r="Z456" s="73" t="s">
        <v>272</v>
      </c>
      <c r="AA456" s="73" t="s">
        <v>3275</v>
      </c>
      <c r="AB456" s="73" t="s">
        <v>3276</v>
      </c>
      <c r="AE456" s="73" t="s">
        <v>3277</v>
      </c>
      <c r="AF456" s="73" t="s">
        <v>3278</v>
      </c>
      <c r="AM456" s="73" t="s">
        <v>3279</v>
      </c>
    </row>
    <row r="457" spans="1:40" x14ac:dyDescent="0.2">
      <c r="A457" s="73">
        <v>11422463572</v>
      </c>
      <c r="B457" s="73">
        <v>256666874</v>
      </c>
      <c r="C457" s="74">
        <v>43906.612303240741</v>
      </c>
      <c r="D457" s="74">
        <v>43906.615011574075</v>
      </c>
      <c r="E457" s="73" t="s">
        <v>3280</v>
      </c>
      <c r="J457" s="73" t="s">
        <v>257</v>
      </c>
      <c r="K457" s="73" t="s">
        <v>258</v>
      </c>
      <c r="O457" s="73" t="s">
        <v>261</v>
      </c>
      <c r="P457" s="73" t="s">
        <v>262</v>
      </c>
      <c r="R457" s="73" t="s">
        <v>264</v>
      </c>
      <c r="T457" s="73" t="s">
        <v>18</v>
      </c>
      <c r="U457" s="73" t="s">
        <v>3281</v>
      </c>
      <c r="Z457" s="73" t="s">
        <v>272</v>
      </c>
      <c r="AA457" s="73" t="s">
        <v>3282</v>
      </c>
      <c r="AB457" s="73" t="s">
        <v>3283</v>
      </c>
    </row>
    <row r="458" spans="1:40" x14ac:dyDescent="0.2">
      <c r="A458" s="73">
        <v>11422459738</v>
      </c>
      <c r="B458" s="73">
        <v>256666874</v>
      </c>
      <c r="C458" s="74">
        <v>43906.602766203701</v>
      </c>
      <c r="D458" s="74">
        <v>43906.613888888889</v>
      </c>
      <c r="E458" s="73" t="s">
        <v>3284</v>
      </c>
      <c r="J458" s="73" t="s">
        <v>257</v>
      </c>
      <c r="L458" s="73" t="s">
        <v>259</v>
      </c>
      <c r="N458" s="73" t="s">
        <v>29</v>
      </c>
      <c r="T458" s="73" t="s">
        <v>17</v>
      </c>
      <c r="U458" s="73" t="s">
        <v>3285</v>
      </c>
      <c r="Z458" s="73" t="s">
        <v>272</v>
      </c>
      <c r="AB458" s="73" t="s">
        <v>3286</v>
      </c>
      <c r="AE458" s="73" t="s">
        <v>3287</v>
      </c>
      <c r="AF458" s="73" t="s">
        <v>3288</v>
      </c>
      <c r="AM458" s="73" t="s">
        <v>3289</v>
      </c>
      <c r="AN458" s="73">
        <v>3362190128</v>
      </c>
    </row>
    <row r="459" spans="1:40" x14ac:dyDescent="0.2">
      <c r="A459" s="73">
        <v>11422458324</v>
      </c>
      <c r="B459" s="73">
        <v>256666874</v>
      </c>
      <c r="C459" s="74">
        <v>43906.606759259259</v>
      </c>
      <c r="D459" s="74">
        <v>43906.613483796296</v>
      </c>
      <c r="E459" s="73" t="s">
        <v>3290</v>
      </c>
      <c r="K459" s="73" t="s">
        <v>258</v>
      </c>
      <c r="L459" s="73" t="s">
        <v>259</v>
      </c>
      <c r="N459" s="73" t="s">
        <v>29</v>
      </c>
      <c r="O459" s="73" t="s">
        <v>261</v>
      </c>
      <c r="T459" s="73" t="s">
        <v>17</v>
      </c>
      <c r="U459" s="73" t="s">
        <v>3291</v>
      </c>
      <c r="Z459" s="73" t="s">
        <v>272</v>
      </c>
      <c r="AB459" s="73" t="s">
        <v>3292</v>
      </c>
    </row>
    <row r="460" spans="1:40" x14ac:dyDescent="0.2">
      <c r="A460" s="73">
        <v>11422454058</v>
      </c>
      <c r="B460" s="73">
        <v>256666874</v>
      </c>
      <c r="C460" s="74">
        <v>43906.61109953704</v>
      </c>
      <c r="D460" s="74">
        <v>43906.612280092595</v>
      </c>
      <c r="E460" s="73" t="s">
        <v>3293</v>
      </c>
      <c r="J460" s="73" t="s">
        <v>257</v>
      </c>
      <c r="K460" s="73" t="s">
        <v>258</v>
      </c>
      <c r="L460" s="73" t="s">
        <v>259</v>
      </c>
      <c r="N460" s="73" t="s">
        <v>29</v>
      </c>
      <c r="O460" s="73" t="s">
        <v>261</v>
      </c>
      <c r="T460" s="73" t="s">
        <v>18</v>
      </c>
      <c r="U460" s="73" t="s">
        <v>3294</v>
      </c>
      <c r="Z460" s="73" t="s">
        <v>272</v>
      </c>
      <c r="AA460" s="73" t="s">
        <v>3295</v>
      </c>
    </row>
    <row r="461" spans="1:40" x14ac:dyDescent="0.2">
      <c r="A461" s="73">
        <v>11422453074</v>
      </c>
      <c r="B461" s="73">
        <v>256666874</v>
      </c>
      <c r="C461" s="74">
        <v>43906.580613425926</v>
      </c>
      <c r="D461" s="74">
        <v>43906.612002314818</v>
      </c>
      <c r="E461" s="73" t="s">
        <v>3296</v>
      </c>
      <c r="J461" s="73" t="s">
        <v>257</v>
      </c>
      <c r="K461" s="73" t="s">
        <v>258</v>
      </c>
      <c r="L461" s="73" t="s">
        <v>259</v>
      </c>
      <c r="M461" s="73" t="s">
        <v>260</v>
      </c>
      <c r="N461" s="73" t="s">
        <v>29</v>
      </c>
      <c r="O461" s="73" t="s">
        <v>261</v>
      </c>
      <c r="Q461" s="73" t="s">
        <v>263</v>
      </c>
      <c r="R461" s="73" t="s">
        <v>264</v>
      </c>
      <c r="T461" s="73" t="s">
        <v>17</v>
      </c>
      <c r="U461" s="73" t="s">
        <v>3297</v>
      </c>
      <c r="Z461" s="73" t="s">
        <v>272</v>
      </c>
      <c r="AB461" s="73" t="s">
        <v>3298</v>
      </c>
      <c r="AE461" s="73" t="s">
        <v>3299</v>
      </c>
      <c r="AF461" s="73" t="s">
        <v>3300</v>
      </c>
      <c r="AM461" s="73" t="s">
        <v>3301</v>
      </c>
      <c r="AN461" s="73">
        <v>19198326024</v>
      </c>
    </row>
    <row r="462" spans="1:40" x14ac:dyDescent="0.2">
      <c r="A462" s="73">
        <v>11422449771</v>
      </c>
      <c r="B462" s="73">
        <v>256666874</v>
      </c>
      <c r="C462" s="74">
        <v>43906.607048611113</v>
      </c>
      <c r="D462" s="74">
        <v>43906.61109953704</v>
      </c>
      <c r="E462" s="73" t="s">
        <v>3302</v>
      </c>
      <c r="J462" s="73" t="s">
        <v>257</v>
      </c>
      <c r="K462" s="73" t="s">
        <v>258</v>
      </c>
      <c r="O462" s="73" t="s">
        <v>261</v>
      </c>
      <c r="Q462" s="73" t="s">
        <v>263</v>
      </c>
      <c r="T462" s="73" t="s">
        <v>18</v>
      </c>
      <c r="U462" s="73" t="s">
        <v>3303</v>
      </c>
      <c r="Z462" s="73" t="s">
        <v>272</v>
      </c>
      <c r="AB462" s="73" t="s">
        <v>3304</v>
      </c>
    </row>
    <row r="463" spans="1:40" x14ac:dyDescent="0.2">
      <c r="A463" s="73">
        <v>11422446462</v>
      </c>
      <c r="B463" s="73">
        <v>256666874</v>
      </c>
      <c r="C463" s="74">
        <v>43906.607870370368</v>
      </c>
      <c r="D463" s="74">
        <v>43906.610162037039</v>
      </c>
      <c r="E463" s="73" t="s">
        <v>3305</v>
      </c>
      <c r="J463" s="73" t="s">
        <v>257</v>
      </c>
      <c r="O463" s="73" t="s">
        <v>261</v>
      </c>
      <c r="R463" s="73" t="s">
        <v>264</v>
      </c>
      <c r="T463" s="73" t="s">
        <v>17</v>
      </c>
      <c r="U463" s="73" t="s">
        <v>3306</v>
      </c>
      <c r="Z463" s="73" t="s">
        <v>272</v>
      </c>
      <c r="AA463" s="73" t="s">
        <v>858</v>
      </c>
      <c r="AB463" s="73" t="s">
        <v>3307</v>
      </c>
      <c r="AE463" s="73" t="s">
        <v>3308</v>
      </c>
      <c r="AF463" s="73" t="s">
        <v>3309</v>
      </c>
      <c r="AM463" s="73" t="s">
        <v>3310</v>
      </c>
      <c r="AN463" s="73">
        <v>2529731222</v>
      </c>
    </row>
    <row r="464" spans="1:40" x14ac:dyDescent="0.2">
      <c r="A464" s="73">
        <v>11422444852</v>
      </c>
      <c r="B464" s="73">
        <v>256666874</v>
      </c>
      <c r="C464" s="74">
        <v>43906.606944444444</v>
      </c>
      <c r="D464" s="74">
        <v>43906.6096875</v>
      </c>
      <c r="E464" s="73" t="s">
        <v>3311</v>
      </c>
      <c r="J464" s="73" t="s">
        <v>257</v>
      </c>
      <c r="K464" s="73" t="s">
        <v>258</v>
      </c>
      <c r="O464" s="73" t="s">
        <v>261</v>
      </c>
      <c r="P464" s="73" t="s">
        <v>262</v>
      </c>
      <c r="T464" s="73" t="s">
        <v>17</v>
      </c>
      <c r="U464" s="73" t="s">
        <v>3312</v>
      </c>
      <c r="Z464" s="73" t="s">
        <v>272</v>
      </c>
      <c r="AA464" s="73" t="s">
        <v>2459</v>
      </c>
      <c r="AB464" s="73" t="s">
        <v>3313</v>
      </c>
      <c r="AC464" s="73" t="s">
        <v>405</v>
      </c>
    </row>
    <row r="465" spans="1:40" x14ac:dyDescent="0.2">
      <c r="A465" s="73">
        <v>11422444164</v>
      </c>
      <c r="B465" s="73">
        <v>256666874</v>
      </c>
      <c r="C465" s="74">
        <v>43906.607048611113</v>
      </c>
      <c r="D465" s="74">
        <v>43906.609490740739</v>
      </c>
      <c r="E465" s="73" t="s">
        <v>1128</v>
      </c>
      <c r="J465" s="73" t="s">
        <v>257</v>
      </c>
      <c r="K465" s="73" t="s">
        <v>258</v>
      </c>
      <c r="L465" s="73" t="s">
        <v>259</v>
      </c>
      <c r="M465" s="73" t="s">
        <v>260</v>
      </c>
      <c r="N465" s="73" t="s">
        <v>29</v>
      </c>
      <c r="P465" s="73" t="s">
        <v>262</v>
      </c>
      <c r="R465" s="73" t="s">
        <v>264</v>
      </c>
      <c r="T465" s="73" t="s">
        <v>17</v>
      </c>
      <c r="U465" s="73" t="s">
        <v>3314</v>
      </c>
      <c r="Z465" s="73" t="s">
        <v>272</v>
      </c>
      <c r="AA465" s="73" t="s">
        <v>3315</v>
      </c>
      <c r="AB465" s="73" t="s">
        <v>622</v>
      </c>
      <c r="AC465" s="73" t="s">
        <v>1281</v>
      </c>
      <c r="AE465" s="73" t="s">
        <v>3316</v>
      </c>
      <c r="AF465" s="73" t="s">
        <v>3317</v>
      </c>
      <c r="AM465" s="73" t="s">
        <v>3318</v>
      </c>
      <c r="AN465" s="73">
        <v>9195424684</v>
      </c>
    </row>
    <row r="466" spans="1:40" x14ac:dyDescent="0.2">
      <c r="A466" s="73">
        <v>11422437308</v>
      </c>
      <c r="B466" s="73">
        <v>256666874</v>
      </c>
      <c r="C466" s="74">
        <v>43906.603541666664</v>
      </c>
      <c r="D466" s="74">
        <v>43906.607615740744</v>
      </c>
      <c r="E466" s="73" t="s">
        <v>3319</v>
      </c>
      <c r="J466" s="73" t="s">
        <v>257</v>
      </c>
      <c r="L466" s="73" t="s">
        <v>259</v>
      </c>
      <c r="R466" s="73" t="s">
        <v>264</v>
      </c>
      <c r="T466" s="73" t="s">
        <v>17</v>
      </c>
      <c r="U466" s="73" t="s">
        <v>3320</v>
      </c>
      <c r="Z466" s="73" t="s">
        <v>272</v>
      </c>
      <c r="AA466" s="73" t="s">
        <v>3321</v>
      </c>
    </row>
    <row r="467" spans="1:40" x14ac:dyDescent="0.2">
      <c r="A467" s="73">
        <v>11422436641</v>
      </c>
      <c r="B467" s="73">
        <v>256666874</v>
      </c>
      <c r="C467" s="74">
        <v>43906.596562500003</v>
      </c>
      <c r="D467" s="74">
        <v>43906.607442129629</v>
      </c>
      <c r="E467" s="73" t="s">
        <v>3322</v>
      </c>
      <c r="J467" s="73" t="s">
        <v>257</v>
      </c>
      <c r="L467" s="73" t="s">
        <v>259</v>
      </c>
      <c r="N467" s="73" t="s">
        <v>29</v>
      </c>
      <c r="T467" s="73" t="s">
        <v>17</v>
      </c>
      <c r="U467" s="73" t="s">
        <v>3323</v>
      </c>
      <c r="Z467" s="73" t="s">
        <v>272</v>
      </c>
      <c r="AA467" s="73" t="s">
        <v>3324</v>
      </c>
      <c r="AB467" s="73" t="s">
        <v>3325</v>
      </c>
      <c r="AC467" s="73" t="s">
        <v>3326</v>
      </c>
      <c r="AF467" s="73" t="s">
        <v>3327</v>
      </c>
      <c r="AM467" s="73" t="s">
        <v>3328</v>
      </c>
      <c r="AN467" s="73" t="s">
        <v>3329</v>
      </c>
    </row>
    <row r="468" spans="1:40" x14ac:dyDescent="0.2">
      <c r="A468" s="73">
        <v>11422436079</v>
      </c>
      <c r="B468" s="73">
        <v>256666874</v>
      </c>
      <c r="C468" s="74">
        <v>43906.604502314818</v>
      </c>
      <c r="D468" s="74">
        <v>43906.607291666667</v>
      </c>
      <c r="E468" s="73" t="s">
        <v>3330</v>
      </c>
      <c r="J468" s="73" t="s">
        <v>257</v>
      </c>
      <c r="K468" s="73" t="s">
        <v>258</v>
      </c>
      <c r="L468" s="73" t="s">
        <v>259</v>
      </c>
      <c r="O468" s="73" t="s">
        <v>261</v>
      </c>
      <c r="T468" s="73" t="s">
        <v>17</v>
      </c>
      <c r="U468" s="73" t="s">
        <v>3331</v>
      </c>
      <c r="Z468" s="73" t="s">
        <v>272</v>
      </c>
      <c r="AA468" s="73" t="s">
        <v>3332</v>
      </c>
      <c r="AB468" s="73" t="s">
        <v>3333</v>
      </c>
    </row>
    <row r="469" spans="1:40" x14ac:dyDescent="0.2">
      <c r="A469" s="73">
        <v>11422429642</v>
      </c>
      <c r="B469" s="73">
        <v>256666874</v>
      </c>
      <c r="C469" s="74">
        <v>43906.60193287037</v>
      </c>
      <c r="D469" s="74">
        <v>43906.605682870373</v>
      </c>
      <c r="E469" s="73" t="s">
        <v>3334</v>
      </c>
      <c r="J469" s="73" t="s">
        <v>257</v>
      </c>
      <c r="K469" s="73" t="s">
        <v>258</v>
      </c>
      <c r="L469" s="73" t="s">
        <v>259</v>
      </c>
      <c r="N469" s="73" t="s">
        <v>29</v>
      </c>
      <c r="R469" s="73" t="s">
        <v>264</v>
      </c>
      <c r="T469" s="73" t="s">
        <v>17</v>
      </c>
      <c r="U469" s="73" t="s">
        <v>3335</v>
      </c>
      <c r="Z469" s="73" t="s">
        <v>272</v>
      </c>
      <c r="AA469" s="73" t="s">
        <v>3336</v>
      </c>
      <c r="AB469" s="73" t="s">
        <v>3337</v>
      </c>
      <c r="AC469" s="73" t="s">
        <v>3338</v>
      </c>
    </row>
    <row r="470" spans="1:40" x14ac:dyDescent="0.2">
      <c r="A470" s="73">
        <v>11422427507</v>
      </c>
      <c r="B470" s="73">
        <v>256666874</v>
      </c>
      <c r="C470" s="74">
        <v>43906.584513888891</v>
      </c>
      <c r="D470" s="74">
        <v>43906.605069444442</v>
      </c>
      <c r="E470" s="73" t="s">
        <v>3339</v>
      </c>
      <c r="J470" s="73" t="s">
        <v>257</v>
      </c>
      <c r="L470" s="73" t="s">
        <v>259</v>
      </c>
      <c r="M470" s="73" t="s">
        <v>260</v>
      </c>
      <c r="N470" s="73" t="s">
        <v>29</v>
      </c>
      <c r="O470" s="73" t="s">
        <v>261</v>
      </c>
      <c r="Q470" s="73" t="s">
        <v>263</v>
      </c>
      <c r="R470" s="73" t="s">
        <v>264</v>
      </c>
      <c r="T470" s="73" t="s">
        <v>17</v>
      </c>
      <c r="U470" s="73" t="s">
        <v>3340</v>
      </c>
      <c r="Z470" s="73" t="s">
        <v>272</v>
      </c>
      <c r="AA470" s="73" t="s">
        <v>3341</v>
      </c>
      <c r="AB470" s="73" t="s">
        <v>3342</v>
      </c>
      <c r="AE470" s="73" t="s">
        <v>3343</v>
      </c>
      <c r="AF470" s="73" t="s">
        <v>3344</v>
      </c>
      <c r="AM470" s="73" t="s">
        <v>3345</v>
      </c>
      <c r="AN470" s="73">
        <v>2526249826</v>
      </c>
    </row>
    <row r="471" spans="1:40" x14ac:dyDescent="0.2">
      <c r="A471" s="73">
        <v>11422426894</v>
      </c>
      <c r="B471" s="73">
        <v>256666874</v>
      </c>
      <c r="C471" s="74">
        <v>43906.604201388887</v>
      </c>
      <c r="D471" s="74">
        <v>43906.604907407411</v>
      </c>
      <c r="E471" s="73" t="s">
        <v>3346</v>
      </c>
      <c r="J471" s="73" t="s">
        <v>257</v>
      </c>
      <c r="L471" s="73" t="s">
        <v>259</v>
      </c>
      <c r="M471" s="73" t="s">
        <v>260</v>
      </c>
      <c r="N471" s="73" t="s">
        <v>29</v>
      </c>
      <c r="O471" s="73" t="s">
        <v>261</v>
      </c>
      <c r="Q471" s="73" t="s">
        <v>263</v>
      </c>
      <c r="R471" s="73" t="s">
        <v>264</v>
      </c>
      <c r="T471" s="73" t="s">
        <v>17</v>
      </c>
      <c r="Z471" s="73" t="s">
        <v>272</v>
      </c>
    </row>
    <row r="472" spans="1:40" x14ac:dyDescent="0.2">
      <c r="A472" s="73">
        <v>11422415221</v>
      </c>
      <c r="B472" s="73">
        <v>256666874</v>
      </c>
      <c r="C472" s="74">
        <v>43906.59920138889</v>
      </c>
      <c r="D472" s="74">
        <v>43906.601585648146</v>
      </c>
      <c r="E472" s="73" t="s">
        <v>3347</v>
      </c>
      <c r="K472" s="73" t="s">
        <v>258</v>
      </c>
      <c r="L472" s="73" t="s">
        <v>259</v>
      </c>
      <c r="T472" s="73" t="s">
        <v>17</v>
      </c>
      <c r="U472" s="73" t="s">
        <v>3348</v>
      </c>
      <c r="Z472" s="73" t="s">
        <v>272</v>
      </c>
      <c r="AA472" s="73" t="s">
        <v>2339</v>
      </c>
      <c r="AB472" s="73" t="s">
        <v>3349</v>
      </c>
      <c r="AC472" s="73" t="s">
        <v>405</v>
      </c>
    </row>
    <row r="473" spans="1:40" x14ac:dyDescent="0.2">
      <c r="A473" s="73">
        <v>11422414749</v>
      </c>
      <c r="B473" s="73">
        <v>256666874</v>
      </c>
      <c r="C473" s="74">
        <v>43906.598425925928</v>
      </c>
      <c r="D473" s="74">
        <v>43906.601458333331</v>
      </c>
      <c r="E473" s="73" t="s">
        <v>3350</v>
      </c>
      <c r="N473" s="73" t="s">
        <v>29</v>
      </c>
      <c r="O473" s="73" t="s">
        <v>261</v>
      </c>
      <c r="Q473" s="73" t="s">
        <v>263</v>
      </c>
      <c r="R473" s="73" t="s">
        <v>264</v>
      </c>
      <c r="T473" s="73" t="s">
        <v>19</v>
      </c>
      <c r="U473" s="73" t="s">
        <v>3351</v>
      </c>
      <c r="Z473" s="73" t="s">
        <v>272</v>
      </c>
      <c r="AA473" s="73" t="s">
        <v>3352</v>
      </c>
      <c r="AB473" s="73" t="s">
        <v>3353</v>
      </c>
      <c r="AC473" s="73" t="s">
        <v>3354</v>
      </c>
      <c r="AE473" s="73" t="s">
        <v>3355</v>
      </c>
      <c r="AF473" s="73" t="s">
        <v>3356</v>
      </c>
      <c r="AM473" s="73" t="s">
        <v>3357</v>
      </c>
      <c r="AN473" s="73">
        <v>7043330110</v>
      </c>
    </row>
    <row r="474" spans="1:40" x14ac:dyDescent="0.2">
      <c r="A474" s="73">
        <v>11422412072</v>
      </c>
      <c r="B474" s="73">
        <v>256666874</v>
      </c>
      <c r="C474" s="74">
        <v>43906.59983796296</v>
      </c>
      <c r="D474" s="74">
        <v>43906.600763888891</v>
      </c>
      <c r="E474" s="73" t="s">
        <v>3358</v>
      </c>
      <c r="J474" s="73" t="s">
        <v>257</v>
      </c>
      <c r="K474" s="73" t="s">
        <v>258</v>
      </c>
      <c r="L474" s="73" t="s">
        <v>259</v>
      </c>
      <c r="P474" s="73" t="s">
        <v>262</v>
      </c>
      <c r="T474" s="73" t="s">
        <v>17</v>
      </c>
      <c r="U474" s="73" t="s">
        <v>3359</v>
      </c>
      <c r="Z474" s="73" t="s">
        <v>272</v>
      </c>
    </row>
    <row r="475" spans="1:40" x14ac:dyDescent="0.2">
      <c r="A475" s="73">
        <v>11422410167</v>
      </c>
      <c r="B475" s="73">
        <v>256666874</v>
      </c>
      <c r="C475" s="74">
        <v>43906.598229166666</v>
      </c>
      <c r="D475" s="74">
        <v>43906.600266203706</v>
      </c>
      <c r="E475" s="73" t="s">
        <v>3360</v>
      </c>
      <c r="J475" s="73" t="s">
        <v>257</v>
      </c>
      <c r="K475" s="73" t="s">
        <v>258</v>
      </c>
      <c r="L475" s="73" t="s">
        <v>259</v>
      </c>
      <c r="O475" s="73" t="s">
        <v>261</v>
      </c>
      <c r="P475" s="73" t="s">
        <v>262</v>
      </c>
      <c r="T475" s="73" t="s">
        <v>18</v>
      </c>
      <c r="Z475" s="73" t="s">
        <v>272</v>
      </c>
      <c r="AA475" s="73" t="s">
        <v>3361</v>
      </c>
      <c r="AB475" s="73" t="s">
        <v>3362</v>
      </c>
    </row>
    <row r="476" spans="1:40" x14ac:dyDescent="0.2">
      <c r="A476" s="73">
        <v>11422403107</v>
      </c>
      <c r="B476" s="73">
        <v>256666874</v>
      </c>
      <c r="C476" s="74">
        <v>43906.596759259257</v>
      </c>
      <c r="D476" s="74">
        <v>43906.598425925928</v>
      </c>
      <c r="E476" s="73" t="s">
        <v>3363</v>
      </c>
      <c r="J476" s="73" t="s">
        <v>257</v>
      </c>
      <c r="K476" s="73" t="s">
        <v>258</v>
      </c>
      <c r="L476" s="73" t="s">
        <v>259</v>
      </c>
      <c r="M476" s="73" t="s">
        <v>260</v>
      </c>
      <c r="Q476" s="73" t="s">
        <v>263</v>
      </c>
      <c r="R476" s="73" t="s">
        <v>264</v>
      </c>
      <c r="T476" s="73" t="s">
        <v>17</v>
      </c>
      <c r="U476" s="73" t="s">
        <v>3364</v>
      </c>
      <c r="Z476" s="73" t="s">
        <v>272</v>
      </c>
    </row>
    <row r="477" spans="1:40" x14ac:dyDescent="0.2">
      <c r="A477" s="73">
        <v>11422396167</v>
      </c>
      <c r="B477" s="73">
        <v>256666874</v>
      </c>
      <c r="C477" s="74">
        <v>43906.573194444441</v>
      </c>
      <c r="D477" s="74">
        <v>43906.59642361111</v>
      </c>
      <c r="E477" s="73" t="s">
        <v>3365</v>
      </c>
      <c r="J477" s="73" t="s">
        <v>257</v>
      </c>
      <c r="L477" s="73" t="s">
        <v>259</v>
      </c>
      <c r="N477" s="73" t="s">
        <v>29</v>
      </c>
      <c r="O477" s="73" t="s">
        <v>261</v>
      </c>
      <c r="Q477" s="73" t="s">
        <v>263</v>
      </c>
      <c r="R477" s="73" t="s">
        <v>264</v>
      </c>
      <c r="S477" s="73" t="s">
        <v>3366</v>
      </c>
      <c r="T477" s="73" t="s">
        <v>17</v>
      </c>
      <c r="U477" s="73" t="s">
        <v>3367</v>
      </c>
      <c r="Z477" s="73" t="s">
        <v>272</v>
      </c>
      <c r="AA477" s="73" t="s">
        <v>3368</v>
      </c>
      <c r="AB477" s="73" t="s">
        <v>3369</v>
      </c>
      <c r="AC477" s="73" t="s">
        <v>3370</v>
      </c>
      <c r="AE477" s="73" t="s">
        <v>3371</v>
      </c>
      <c r="AF477" s="73" t="s">
        <v>3372</v>
      </c>
      <c r="AM477" s="73" t="s">
        <v>3373</v>
      </c>
      <c r="AN477" s="73">
        <v>9105791016</v>
      </c>
    </row>
    <row r="478" spans="1:40" x14ac:dyDescent="0.2">
      <c r="A478" s="73">
        <v>11422389897</v>
      </c>
      <c r="B478" s="73">
        <v>256666874</v>
      </c>
      <c r="C478" s="74">
        <v>43906.588946759257</v>
      </c>
      <c r="D478" s="74">
        <v>43906.594675925924</v>
      </c>
      <c r="E478" s="73" t="s">
        <v>3374</v>
      </c>
      <c r="J478" s="73" t="s">
        <v>257</v>
      </c>
      <c r="K478" s="73" t="s">
        <v>258</v>
      </c>
      <c r="L478" s="73" t="s">
        <v>259</v>
      </c>
      <c r="P478" s="73" t="s">
        <v>262</v>
      </c>
      <c r="T478" s="73" t="s">
        <v>17</v>
      </c>
      <c r="U478" s="73" t="s">
        <v>3375</v>
      </c>
      <c r="Z478" s="73" t="s">
        <v>272</v>
      </c>
      <c r="AA478" s="73" t="s">
        <v>3376</v>
      </c>
      <c r="AB478" s="73" t="s">
        <v>3377</v>
      </c>
      <c r="AC478" s="73" t="s">
        <v>3378</v>
      </c>
      <c r="AE478" s="73" t="s">
        <v>3379</v>
      </c>
      <c r="AF478" s="73" t="s">
        <v>3380</v>
      </c>
      <c r="AM478" s="73" t="s">
        <v>3381</v>
      </c>
      <c r="AN478" s="73">
        <v>9103537684</v>
      </c>
    </row>
    <row r="479" spans="1:40" x14ac:dyDescent="0.2">
      <c r="A479" s="73">
        <v>11422383865</v>
      </c>
      <c r="B479" s="73">
        <v>256666874</v>
      </c>
      <c r="C479" s="74">
        <v>43906.588148148148</v>
      </c>
      <c r="D479" s="74">
        <v>43906.59302083333</v>
      </c>
      <c r="E479" s="73" t="s">
        <v>3382</v>
      </c>
      <c r="J479" s="73" t="s">
        <v>257</v>
      </c>
      <c r="K479" s="73" t="s">
        <v>258</v>
      </c>
      <c r="L479" s="73" t="s">
        <v>259</v>
      </c>
      <c r="R479" s="73" t="s">
        <v>264</v>
      </c>
      <c r="T479" s="73" t="s">
        <v>17</v>
      </c>
      <c r="U479" s="73" t="s">
        <v>3383</v>
      </c>
      <c r="Z479" s="73" t="s">
        <v>272</v>
      </c>
      <c r="AB479" s="73" t="s">
        <v>3384</v>
      </c>
    </row>
    <row r="480" spans="1:40" x14ac:dyDescent="0.2">
      <c r="A480" s="73">
        <v>11422382877</v>
      </c>
      <c r="B480" s="73">
        <v>256666874</v>
      </c>
      <c r="C480" s="74">
        <v>43906.586724537039</v>
      </c>
      <c r="D480" s="74">
        <v>43906.59275462963</v>
      </c>
      <c r="E480" s="73" t="s">
        <v>3385</v>
      </c>
      <c r="J480" s="73" t="s">
        <v>257</v>
      </c>
      <c r="L480" s="73" t="s">
        <v>259</v>
      </c>
      <c r="O480" s="73" t="s">
        <v>261</v>
      </c>
      <c r="P480" s="73" t="s">
        <v>262</v>
      </c>
      <c r="R480" s="73" t="s">
        <v>264</v>
      </c>
      <c r="S480" s="73" t="s">
        <v>3386</v>
      </c>
      <c r="T480" s="73" t="s">
        <v>17</v>
      </c>
      <c r="U480" s="73" t="s">
        <v>3387</v>
      </c>
      <c r="Z480" s="73" t="s">
        <v>272</v>
      </c>
      <c r="AA480" s="73" t="s">
        <v>3388</v>
      </c>
      <c r="AB480" s="73" t="s">
        <v>3389</v>
      </c>
      <c r="AC480" s="73" t="s">
        <v>3390</v>
      </c>
      <c r="AE480" s="73" t="s">
        <v>3391</v>
      </c>
      <c r="AF480" s="73" t="s">
        <v>3392</v>
      </c>
      <c r="AM480" s="73" t="s">
        <v>3393</v>
      </c>
      <c r="AN480" s="73">
        <v>9199678779</v>
      </c>
    </row>
    <row r="481" spans="1:40" x14ac:dyDescent="0.2">
      <c r="A481" s="73">
        <v>11422376895</v>
      </c>
      <c r="B481" s="73">
        <v>256666874</v>
      </c>
      <c r="C481" s="74">
        <v>43906.586134259262</v>
      </c>
      <c r="D481" s="74">
        <v>43906.591111111113</v>
      </c>
      <c r="E481" s="73" t="s">
        <v>3394</v>
      </c>
      <c r="J481" s="73" t="s">
        <v>257</v>
      </c>
      <c r="K481" s="73" t="s">
        <v>258</v>
      </c>
      <c r="R481" s="73" t="s">
        <v>264</v>
      </c>
      <c r="T481" s="73" t="s">
        <v>18</v>
      </c>
      <c r="U481" s="73" t="s">
        <v>3395</v>
      </c>
      <c r="Z481" s="73" t="s">
        <v>272</v>
      </c>
      <c r="AA481" s="73" t="s">
        <v>3396</v>
      </c>
      <c r="AB481" s="73" t="s">
        <v>3397</v>
      </c>
      <c r="AC481" s="73" t="s">
        <v>1228</v>
      </c>
    </row>
    <row r="482" spans="1:40" x14ac:dyDescent="0.2">
      <c r="A482" s="73">
        <v>11422375468</v>
      </c>
      <c r="B482" s="73">
        <v>256666874</v>
      </c>
      <c r="C482" s="74">
        <v>43906.589155092595</v>
      </c>
      <c r="D482" s="74">
        <v>43906.590717592589</v>
      </c>
      <c r="E482" s="73" t="s">
        <v>3398</v>
      </c>
      <c r="J482" s="73" t="s">
        <v>257</v>
      </c>
      <c r="K482" s="73" t="s">
        <v>258</v>
      </c>
      <c r="L482" s="73" t="s">
        <v>259</v>
      </c>
      <c r="M482" s="73" t="s">
        <v>260</v>
      </c>
      <c r="N482" s="73" t="s">
        <v>29</v>
      </c>
      <c r="O482" s="73" t="s">
        <v>261</v>
      </c>
      <c r="P482" s="73" t="s">
        <v>262</v>
      </c>
      <c r="R482" s="73" t="s">
        <v>264</v>
      </c>
      <c r="T482" s="73" t="s">
        <v>17</v>
      </c>
      <c r="Z482" s="73" t="s">
        <v>272</v>
      </c>
      <c r="AB482" s="73" t="s">
        <v>3399</v>
      </c>
      <c r="AE482" s="73" t="s">
        <v>3400</v>
      </c>
      <c r="AF482" s="73" t="s">
        <v>3401</v>
      </c>
      <c r="AM482" s="73" t="s">
        <v>3402</v>
      </c>
      <c r="AN482" s="73">
        <v>9103385258</v>
      </c>
    </row>
    <row r="483" spans="1:40" x14ac:dyDescent="0.2">
      <c r="A483" s="73">
        <v>11422375099</v>
      </c>
      <c r="B483" s="73">
        <v>256666874</v>
      </c>
      <c r="C483" s="74">
        <v>43906.584999999999</v>
      </c>
      <c r="D483" s="74">
        <v>43906.590624999997</v>
      </c>
      <c r="E483" s="73" t="s">
        <v>3403</v>
      </c>
      <c r="J483" s="73" t="s">
        <v>257</v>
      </c>
      <c r="K483" s="73" t="s">
        <v>258</v>
      </c>
      <c r="L483" s="73" t="s">
        <v>259</v>
      </c>
      <c r="M483" s="73" t="s">
        <v>260</v>
      </c>
      <c r="N483" s="73" t="s">
        <v>29</v>
      </c>
      <c r="O483" s="73" t="s">
        <v>261</v>
      </c>
      <c r="P483" s="73" t="s">
        <v>262</v>
      </c>
      <c r="R483" s="73" t="s">
        <v>264</v>
      </c>
      <c r="T483" s="73" t="s">
        <v>17</v>
      </c>
      <c r="U483" s="73" t="s">
        <v>3404</v>
      </c>
      <c r="Z483" s="73" t="s">
        <v>272</v>
      </c>
      <c r="AA483" s="73" t="s">
        <v>3405</v>
      </c>
      <c r="AB483" s="73" t="s">
        <v>3406</v>
      </c>
      <c r="AC483" s="73" t="s">
        <v>3407</v>
      </c>
      <c r="AE483" s="73" t="s">
        <v>3408</v>
      </c>
      <c r="AF483" s="73" t="s">
        <v>3409</v>
      </c>
      <c r="AM483" s="73" t="s">
        <v>3410</v>
      </c>
      <c r="AN483" s="73" t="s">
        <v>3411</v>
      </c>
    </row>
    <row r="484" spans="1:40" x14ac:dyDescent="0.2">
      <c r="A484" s="73">
        <v>11422371017</v>
      </c>
      <c r="B484" s="73">
        <v>256666874</v>
      </c>
      <c r="C484" s="74">
        <v>43906.583912037036</v>
      </c>
      <c r="D484" s="74">
        <v>43906.589467592596</v>
      </c>
      <c r="E484" s="73" t="s">
        <v>3412</v>
      </c>
      <c r="J484" s="73" t="s">
        <v>257</v>
      </c>
      <c r="K484" s="73" t="s">
        <v>258</v>
      </c>
      <c r="L484" s="73" t="s">
        <v>259</v>
      </c>
      <c r="M484" s="73" t="s">
        <v>260</v>
      </c>
      <c r="N484" s="73" t="s">
        <v>29</v>
      </c>
      <c r="O484" s="73" t="s">
        <v>261</v>
      </c>
      <c r="P484" s="73" t="s">
        <v>262</v>
      </c>
      <c r="Q484" s="73" t="s">
        <v>263</v>
      </c>
      <c r="R484" s="73" t="s">
        <v>264</v>
      </c>
      <c r="T484" s="73" t="s">
        <v>17</v>
      </c>
      <c r="U484" s="73" t="s">
        <v>3413</v>
      </c>
      <c r="Z484" s="73" t="s">
        <v>272</v>
      </c>
      <c r="AA484" s="73" t="s">
        <v>3414</v>
      </c>
      <c r="AB484" s="73" t="s">
        <v>3415</v>
      </c>
      <c r="AC484" s="73" t="s">
        <v>3416</v>
      </c>
      <c r="AE484" s="73" t="s">
        <v>3417</v>
      </c>
      <c r="AF484" s="73" t="s">
        <v>3418</v>
      </c>
      <c r="AM484" s="73" t="s">
        <v>3419</v>
      </c>
      <c r="AN484" s="73">
        <v>3368227802</v>
      </c>
    </row>
    <row r="485" spans="1:40" x14ac:dyDescent="0.2">
      <c r="A485" s="73">
        <v>11422362388</v>
      </c>
      <c r="B485" s="73">
        <v>256666874</v>
      </c>
      <c r="C485" s="74">
        <v>43906.585150462961</v>
      </c>
      <c r="D485" s="74">
        <v>43906.587037037039</v>
      </c>
      <c r="E485" s="73" t="s">
        <v>3420</v>
      </c>
      <c r="J485" s="73" t="s">
        <v>257</v>
      </c>
      <c r="N485" s="73" t="s">
        <v>29</v>
      </c>
      <c r="O485" s="73" t="s">
        <v>261</v>
      </c>
      <c r="T485" s="73" t="s">
        <v>18</v>
      </c>
      <c r="Z485" s="73" t="s">
        <v>272</v>
      </c>
      <c r="AA485" s="73" t="s">
        <v>2550</v>
      </c>
    </row>
    <row r="486" spans="1:40" x14ac:dyDescent="0.2">
      <c r="A486" s="73">
        <v>11422359173</v>
      </c>
      <c r="B486" s="73">
        <v>256666874</v>
      </c>
      <c r="C486" s="74">
        <v>43906.583194444444</v>
      </c>
      <c r="D486" s="74">
        <v>43906.586157407408</v>
      </c>
      <c r="E486" s="73" t="s">
        <v>3421</v>
      </c>
      <c r="J486" s="73" t="s">
        <v>257</v>
      </c>
      <c r="K486" s="73" t="s">
        <v>258</v>
      </c>
      <c r="L486" s="73" t="s">
        <v>259</v>
      </c>
      <c r="N486" s="73" t="s">
        <v>29</v>
      </c>
      <c r="O486" s="73" t="s">
        <v>261</v>
      </c>
      <c r="R486" s="73" t="s">
        <v>264</v>
      </c>
      <c r="T486" s="73" t="s">
        <v>18</v>
      </c>
      <c r="U486" s="73" t="s">
        <v>3422</v>
      </c>
      <c r="Z486" s="73" t="s">
        <v>272</v>
      </c>
      <c r="AA486" s="73" t="s">
        <v>3423</v>
      </c>
      <c r="AB486" s="73" t="s">
        <v>3424</v>
      </c>
      <c r="AE486" s="73" t="s">
        <v>3425</v>
      </c>
      <c r="AF486" s="73" t="s">
        <v>3426</v>
      </c>
      <c r="AM486" s="73" t="s">
        <v>3427</v>
      </c>
      <c r="AN486" s="73">
        <v>9196228470</v>
      </c>
    </row>
    <row r="487" spans="1:40" x14ac:dyDescent="0.2">
      <c r="A487" s="73">
        <v>11422356332</v>
      </c>
      <c r="B487" s="73">
        <v>256666874</v>
      </c>
      <c r="C487" s="74">
        <v>43906.58152777778</v>
      </c>
      <c r="D487" s="74">
        <v>43906.585370370369</v>
      </c>
      <c r="E487" s="73" t="s">
        <v>3428</v>
      </c>
      <c r="J487" s="73" t="s">
        <v>257</v>
      </c>
      <c r="M487" s="73" t="s">
        <v>260</v>
      </c>
      <c r="N487" s="73" t="s">
        <v>29</v>
      </c>
      <c r="R487" s="73" t="s">
        <v>264</v>
      </c>
      <c r="T487" s="73" t="s">
        <v>17</v>
      </c>
      <c r="U487" s="73" t="s">
        <v>3429</v>
      </c>
      <c r="Z487" s="73" t="s">
        <v>272</v>
      </c>
      <c r="AA487" s="73" t="s">
        <v>3430</v>
      </c>
      <c r="AB487" s="73" t="s">
        <v>3431</v>
      </c>
      <c r="AC487" s="73" t="s">
        <v>3432</v>
      </c>
    </row>
    <row r="488" spans="1:40" x14ac:dyDescent="0.2">
      <c r="A488" s="73">
        <v>11422354493</v>
      </c>
      <c r="B488" s="73">
        <v>256666874</v>
      </c>
      <c r="C488" s="74">
        <v>43906.581087962964</v>
      </c>
      <c r="D488" s="74">
        <v>43906.584849537037</v>
      </c>
      <c r="E488" s="73" t="s">
        <v>3433</v>
      </c>
      <c r="J488" s="73" t="s">
        <v>257</v>
      </c>
      <c r="K488" s="73" t="s">
        <v>258</v>
      </c>
      <c r="L488" s="73" t="s">
        <v>259</v>
      </c>
      <c r="O488" s="73" t="s">
        <v>261</v>
      </c>
      <c r="P488" s="73" t="s">
        <v>262</v>
      </c>
      <c r="Q488" s="73" t="s">
        <v>263</v>
      </c>
      <c r="R488" s="73" t="s">
        <v>264</v>
      </c>
      <c r="T488" s="73" t="s">
        <v>17</v>
      </c>
      <c r="U488" s="73" t="s">
        <v>3434</v>
      </c>
      <c r="Z488" s="73" t="s">
        <v>272</v>
      </c>
      <c r="AA488" s="73" t="s">
        <v>3435</v>
      </c>
      <c r="AB488" s="73" t="s">
        <v>3436</v>
      </c>
      <c r="AC488" s="73" t="s">
        <v>3437</v>
      </c>
      <c r="AE488" s="73" t="s">
        <v>3438</v>
      </c>
      <c r="AF488" s="73" t="s">
        <v>3439</v>
      </c>
      <c r="AM488" s="73" t="s">
        <v>3440</v>
      </c>
    </row>
    <row r="489" spans="1:40" x14ac:dyDescent="0.2">
      <c r="A489" s="73">
        <v>11422353920</v>
      </c>
      <c r="B489" s="73">
        <v>256666874</v>
      </c>
      <c r="C489" s="74">
        <v>43906.572858796295</v>
      </c>
      <c r="D489" s="74">
        <v>43906.584687499999</v>
      </c>
      <c r="E489" s="73" t="s">
        <v>3441</v>
      </c>
      <c r="J489" s="73" t="s">
        <v>257</v>
      </c>
      <c r="K489" s="73" t="s">
        <v>258</v>
      </c>
      <c r="L489" s="73" t="s">
        <v>259</v>
      </c>
      <c r="O489" s="73" t="s">
        <v>261</v>
      </c>
      <c r="T489" s="73" t="s">
        <v>17</v>
      </c>
      <c r="U489" s="73" t="s">
        <v>3442</v>
      </c>
      <c r="Z489" s="73" t="s">
        <v>272</v>
      </c>
      <c r="AA489" s="73" t="s">
        <v>3443</v>
      </c>
      <c r="AB489" s="73" t="s">
        <v>3444</v>
      </c>
    </row>
    <row r="490" spans="1:40" x14ac:dyDescent="0.2">
      <c r="A490" s="73">
        <v>11422351743</v>
      </c>
      <c r="B490" s="73">
        <v>256666874</v>
      </c>
      <c r="C490" s="74">
        <v>43906.581458333334</v>
      </c>
      <c r="D490" s="74">
        <v>43906.584050925929</v>
      </c>
      <c r="E490" s="73" t="s">
        <v>3445</v>
      </c>
      <c r="J490" s="73" t="s">
        <v>257</v>
      </c>
      <c r="K490" s="73" t="s">
        <v>258</v>
      </c>
      <c r="L490" s="73" t="s">
        <v>259</v>
      </c>
      <c r="P490" s="73" t="s">
        <v>262</v>
      </c>
      <c r="Q490" s="73" t="s">
        <v>263</v>
      </c>
      <c r="T490" s="73" t="s">
        <v>17</v>
      </c>
      <c r="U490" s="73" t="s">
        <v>3446</v>
      </c>
      <c r="Z490" s="73" t="s">
        <v>272</v>
      </c>
      <c r="AA490" s="73" t="s">
        <v>3447</v>
      </c>
      <c r="AB490" s="73" t="s">
        <v>3448</v>
      </c>
      <c r="AC490" s="73" t="s">
        <v>3449</v>
      </c>
      <c r="AE490" s="73" t="s">
        <v>3450</v>
      </c>
      <c r="AF490" s="73" t="s">
        <v>3451</v>
      </c>
      <c r="AM490" s="73" t="s">
        <v>3452</v>
      </c>
      <c r="AN490" s="73">
        <v>9196630116</v>
      </c>
    </row>
    <row r="491" spans="1:40" x14ac:dyDescent="0.2">
      <c r="A491" s="73">
        <v>11422351010</v>
      </c>
      <c r="B491" s="73">
        <v>256666874</v>
      </c>
      <c r="C491" s="74">
        <v>43906.582453703704</v>
      </c>
      <c r="D491" s="74">
        <v>43906.58384259259</v>
      </c>
      <c r="E491" s="73" t="s">
        <v>3453</v>
      </c>
      <c r="J491" s="73" t="s">
        <v>257</v>
      </c>
      <c r="K491" s="73" t="s">
        <v>258</v>
      </c>
      <c r="O491" s="73" t="s">
        <v>261</v>
      </c>
      <c r="R491" s="73" t="s">
        <v>264</v>
      </c>
      <c r="T491" s="73" t="s">
        <v>17</v>
      </c>
      <c r="Z491" s="73" t="s">
        <v>272</v>
      </c>
      <c r="AA491" s="73" t="s">
        <v>3454</v>
      </c>
      <c r="AB491" s="73" t="s">
        <v>3455</v>
      </c>
    </row>
    <row r="492" spans="1:40" x14ac:dyDescent="0.2">
      <c r="A492" s="73">
        <v>11422348208</v>
      </c>
      <c r="B492" s="73">
        <v>256666874</v>
      </c>
      <c r="C492" s="74">
        <v>43906.581319444442</v>
      </c>
      <c r="D492" s="74">
        <v>43906.583043981482</v>
      </c>
      <c r="E492" s="73" t="s">
        <v>3456</v>
      </c>
      <c r="J492" s="73" t="s">
        <v>257</v>
      </c>
      <c r="L492" s="73" t="s">
        <v>259</v>
      </c>
      <c r="M492" s="73" t="s">
        <v>260</v>
      </c>
      <c r="N492" s="73" t="s">
        <v>29</v>
      </c>
      <c r="O492" s="73" t="s">
        <v>261</v>
      </c>
      <c r="Q492" s="73" t="s">
        <v>263</v>
      </c>
      <c r="T492" s="73" t="s">
        <v>18</v>
      </c>
      <c r="U492" s="73" t="s">
        <v>3457</v>
      </c>
      <c r="Z492" s="73" t="s">
        <v>272</v>
      </c>
      <c r="AA492" s="73" t="s">
        <v>3458</v>
      </c>
      <c r="AB492" s="73" t="s">
        <v>3459</v>
      </c>
      <c r="AE492" s="73" t="s">
        <v>3460</v>
      </c>
      <c r="AF492" s="73" t="s">
        <v>3461</v>
      </c>
      <c r="AM492" s="73" t="s">
        <v>3462</v>
      </c>
    </row>
    <row r="493" spans="1:40" x14ac:dyDescent="0.2">
      <c r="A493" s="73">
        <v>11422345675</v>
      </c>
      <c r="B493" s="73">
        <v>256666874</v>
      </c>
      <c r="C493" s="74">
        <v>43906.580208333333</v>
      </c>
      <c r="D493" s="74">
        <v>43906.582326388889</v>
      </c>
      <c r="E493" s="73" t="s">
        <v>3463</v>
      </c>
      <c r="J493" s="73" t="s">
        <v>257</v>
      </c>
      <c r="K493" s="73" t="s">
        <v>258</v>
      </c>
      <c r="L493" s="73" t="s">
        <v>259</v>
      </c>
      <c r="O493" s="73" t="s">
        <v>261</v>
      </c>
      <c r="P493" s="73" t="s">
        <v>262</v>
      </c>
      <c r="R493" s="73" t="s">
        <v>264</v>
      </c>
      <c r="T493" s="73" t="s">
        <v>17</v>
      </c>
      <c r="U493" s="73" t="s">
        <v>3464</v>
      </c>
      <c r="Z493" s="73" t="s">
        <v>272</v>
      </c>
      <c r="AA493" s="73" t="s">
        <v>995</v>
      </c>
      <c r="AB493" s="73" t="s">
        <v>3465</v>
      </c>
    </row>
    <row r="494" spans="1:40" x14ac:dyDescent="0.2">
      <c r="A494" s="73">
        <v>11422344362</v>
      </c>
      <c r="B494" s="73">
        <v>256666874</v>
      </c>
      <c r="C494" s="74">
        <v>43906.577372685184</v>
      </c>
      <c r="D494" s="74">
        <v>43906.581956018519</v>
      </c>
      <c r="E494" s="73" t="s">
        <v>3466</v>
      </c>
      <c r="J494" s="73" t="s">
        <v>257</v>
      </c>
      <c r="K494" s="73" t="s">
        <v>258</v>
      </c>
      <c r="M494" s="73" t="s">
        <v>260</v>
      </c>
      <c r="N494" s="73" t="s">
        <v>29</v>
      </c>
      <c r="Q494" s="73" t="s">
        <v>263</v>
      </c>
      <c r="R494" s="73" t="s">
        <v>264</v>
      </c>
      <c r="S494" s="73" t="s">
        <v>3467</v>
      </c>
      <c r="T494" s="73" t="s">
        <v>17</v>
      </c>
      <c r="U494" s="73" t="s">
        <v>3468</v>
      </c>
      <c r="Z494" s="73" t="s">
        <v>272</v>
      </c>
      <c r="AA494" s="73" t="s">
        <v>2339</v>
      </c>
      <c r="AB494" s="73" t="s">
        <v>3469</v>
      </c>
      <c r="AC494" s="73" t="s">
        <v>3470</v>
      </c>
      <c r="AE494" s="73" t="s">
        <v>3471</v>
      </c>
      <c r="AF494" s="73" t="s">
        <v>3472</v>
      </c>
      <c r="AM494" s="73" t="s">
        <v>3473</v>
      </c>
      <c r="AN494" s="73" t="s">
        <v>3474</v>
      </c>
    </row>
    <row r="495" spans="1:40" x14ac:dyDescent="0.2">
      <c r="A495" s="73">
        <v>11422342880</v>
      </c>
      <c r="B495" s="73">
        <v>256666874</v>
      </c>
      <c r="C495" s="74">
        <v>43906.521701388891</v>
      </c>
      <c r="D495" s="74">
        <v>43906.58152777778</v>
      </c>
      <c r="E495" s="73" t="s">
        <v>3475</v>
      </c>
      <c r="J495" s="73" t="s">
        <v>257</v>
      </c>
      <c r="N495" s="73" t="s">
        <v>29</v>
      </c>
      <c r="O495" s="73" t="s">
        <v>261</v>
      </c>
      <c r="R495" s="73" t="s">
        <v>264</v>
      </c>
      <c r="S495" s="73" t="s">
        <v>3476</v>
      </c>
      <c r="T495" s="73" t="s">
        <v>17</v>
      </c>
      <c r="U495" s="73" t="s">
        <v>3477</v>
      </c>
      <c r="Z495" s="73" t="s">
        <v>272</v>
      </c>
      <c r="AA495" s="73" t="s">
        <v>3478</v>
      </c>
      <c r="AB495" s="73" t="s">
        <v>3479</v>
      </c>
    </row>
    <row r="496" spans="1:40" x14ac:dyDescent="0.2">
      <c r="A496" s="73">
        <v>11422341325</v>
      </c>
      <c r="B496" s="73">
        <v>256666874</v>
      </c>
      <c r="C496" s="74">
        <v>43906.571192129632</v>
      </c>
      <c r="D496" s="74">
        <v>43906.581064814818</v>
      </c>
      <c r="E496" s="73" t="s">
        <v>3480</v>
      </c>
      <c r="J496" s="73" t="s">
        <v>257</v>
      </c>
      <c r="K496" s="73" t="s">
        <v>258</v>
      </c>
      <c r="L496" s="73" t="s">
        <v>259</v>
      </c>
      <c r="O496" s="73" t="s">
        <v>261</v>
      </c>
      <c r="P496" s="73" t="s">
        <v>262</v>
      </c>
      <c r="R496" s="73" t="s">
        <v>264</v>
      </c>
      <c r="S496" s="73" t="s">
        <v>44</v>
      </c>
      <c r="T496" s="73" t="s">
        <v>17</v>
      </c>
      <c r="U496" s="73" t="s">
        <v>3481</v>
      </c>
      <c r="Z496" s="73" t="s">
        <v>272</v>
      </c>
      <c r="AA496" s="73" t="s">
        <v>3482</v>
      </c>
      <c r="AB496" s="73" t="s">
        <v>3483</v>
      </c>
      <c r="AC496" s="73" t="s">
        <v>3484</v>
      </c>
    </row>
    <row r="497" spans="1:40" x14ac:dyDescent="0.2">
      <c r="A497" s="73">
        <v>11422339020</v>
      </c>
      <c r="B497" s="73">
        <v>256666874</v>
      </c>
      <c r="C497" s="74">
        <v>43906.576064814813</v>
      </c>
      <c r="D497" s="74">
        <v>43906.580428240741</v>
      </c>
      <c r="E497" s="73" t="s">
        <v>3485</v>
      </c>
      <c r="J497" s="73" t="s">
        <v>257</v>
      </c>
      <c r="K497" s="73" t="s">
        <v>258</v>
      </c>
      <c r="L497" s="73" t="s">
        <v>259</v>
      </c>
      <c r="Q497" s="73" t="s">
        <v>263</v>
      </c>
      <c r="T497" s="73" t="s">
        <v>17</v>
      </c>
      <c r="U497" s="73" t="s">
        <v>3486</v>
      </c>
      <c r="Z497" s="73" t="s">
        <v>272</v>
      </c>
      <c r="AA497" s="73" t="s">
        <v>3487</v>
      </c>
      <c r="AB497" s="73" t="s">
        <v>3488</v>
      </c>
      <c r="AE497" s="73" t="s">
        <v>3489</v>
      </c>
      <c r="AF497" s="73" t="s">
        <v>3490</v>
      </c>
      <c r="AM497" s="73" t="s">
        <v>3491</v>
      </c>
      <c r="AN497" s="73" t="s">
        <v>3492</v>
      </c>
    </row>
    <row r="498" spans="1:40" x14ac:dyDescent="0.2">
      <c r="A498" s="73">
        <v>11422338030</v>
      </c>
      <c r="B498" s="73">
        <v>256666874</v>
      </c>
      <c r="C498" s="74">
        <v>43906.576111111113</v>
      </c>
      <c r="D498" s="74">
        <v>43906.58016203704</v>
      </c>
      <c r="E498" s="73" t="s">
        <v>1283</v>
      </c>
      <c r="L498" s="73" t="s">
        <v>259</v>
      </c>
      <c r="O498" s="73" t="s">
        <v>261</v>
      </c>
      <c r="T498" s="73" t="s">
        <v>18</v>
      </c>
      <c r="U498" s="73" t="s">
        <v>3493</v>
      </c>
      <c r="Z498" s="73" t="s">
        <v>272</v>
      </c>
      <c r="AA498" s="73" t="s">
        <v>3494</v>
      </c>
      <c r="AB498" s="73" t="s">
        <v>3495</v>
      </c>
    </row>
    <row r="499" spans="1:40" x14ac:dyDescent="0.2">
      <c r="A499" s="73">
        <v>11422337131</v>
      </c>
      <c r="B499" s="73">
        <v>256666874</v>
      </c>
      <c r="C499" s="74">
        <v>43906.574872685182</v>
      </c>
      <c r="D499" s="74">
        <v>43906.579907407409</v>
      </c>
      <c r="E499" s="73" t="s">
        <v>3496</v>
      </c>
      <c r="J499" s="73" t="s">
        <v>257</v>
      </c>
      <c r="N499" s="73" t="s">
        <v>29</v>
      </c>
      <c r="S499" s="73" t="s">
        <v>3497</v>
      </c>
      <c r="T499" s="73" t="s">
        <v>17</v>
      </c>
      <c r="U499" s="73" t="s">
        <v>3498</v>
      </c>
      <c r="Z499" s="73" t="s">
        <v>272</v>
      </c>
      <c r="AA499" s="73" t="s">
        <v>272</v>
      </c>
      <c r="AB499" s="73" t="s">
        <v>3499</v>
      </c>
      <c r="AC499" s="73" t="s">
        <v>3500</v>
      </c>
      <c r="AE499" s="73" t="s">
        <v>3501</v>
      </c>
      <c r="AF499" s="73" t="s">
        <v>3502</v>
      </c>
      <c r="AM499" s="73" t="s">
        <v>3503</v>
      </c>
      <c r="AN499" s="73">
        <v>9104418394</v>
      </c>
    </row>
    <row r="500" spans="1:40" x14ac:dyDescent="0.2">
      <c r="A500" s="73">
        <v>11422337070</v>
      </c>
      <c r="B500" s="73">
        <v>256666874</v>
      </c>
      <c r="C500" s="74">
        <v>43906.577499999999</v>
      </c>
      <c r="D500" s="74">
        <v>43906.579895833333</v>
      </c>
      <c r="E500" s="73" t="s">
        <v>3504</v>
      </c>
      <c r="J500" s="73" t="s">
        <v>257</v>
      </c>
      <c r="K500" s="73" t="s">
        <v>258</v>
      </c>
      <c r="L500" s="73" t="s">
        <v>259</v>
      </c>
      <c r="N500" s="73" t="s">
        <v>29</v>
      </c>
      <c r="O500" s="73" t="s">
        <v>261</v>
      </c>
      <c r="P500" s="73" t="s">
        <v>262</v>
      </c>
      <c r="R500" s="73" t="s">
        <v>264</v>
      </c>
      <c r="T500" s="73" t="s">
        <v>17</v>
      </c>
      <c r="Z500" s="73" t="s">
        <v>272</v>
      </c>
      <c r="AA500" s="73" t="s">
        <v>3505</v>
      </c>
      <c r="AB500" s="73" t="s">
        <v>3506</v>
      </c>
      <c r="AE500" s="73" t="s">
        <v>3507</v>
      </c>
      <c r="AF500" s="73" t="s">
        <v>3508</v>
      </c>
      <c r="AM500" s="73" t="s">
        <v>3509</v>
      </c>
      <c r="AN500" s="73" t="s">
        <v>3510</v>
      </c>
    </row>
    <row r="501" spans="1:40" x14ac:dyDescent="0.2">
      <c r="A501" s="73">
        <v>11422333973</v>
      </c>
      <c r="B501" s="73">
        <v>256666874</v>
      </c>
      <c r="C501" s="74">
        <v>43906.561932870369</v>
      </c>
      <c r="D501" s="74">
        <v>43906.579039351855</v>
      </c>
      <c r="E501" s="73" t="s">
        <v>3511</v>
      </c>
      <c r="J501" s="73" t="s">
        <v>257</v>
      </c>
      <c r="K501" s="73" t="s">
        <v>258</v>
      </c>
      <c r="L501" s="73" t="s">
        <v>259</v>
      </c>
      <c r="M501" s="73" t="s">
        <v>260</v>
      </c>
      <c r="N501" s="73" t="s">
        <v>29</v>
      </c>
      <c r="O501" s="73" t="s">
        <v>261</v>
      </c>
      <c r="P501" s="73" t="s">
        <v>262</v>
      </c>
      <c r="Q501" s="73" t="s">
        <v>263</v>
      </c>
      <c r="R501" s="73" t="s">
        <v>264</v>
      </c>
      <c r="S501" s="73" t="s">
        <v>3512</v>
      </c>
      <c r="T501" s="73" t="s">
        <v>17</v>
      </c>
      <c r="U501" s="73" t="s">
        <v>3513</v>
      </c>
      <c r="Z501" s="73" t="s">
        <v>272</v>
      </c>
      <c r="AA501" s="73" t="s">
        <v>3514</v>
      </c>
      <c r="AB501" s="73" t="s">
        <v>3515</v>
      </c>
      <c r="AC501" s="73" t="s">
        <v>3516</v>
      </c>
    </row>
    <row r="502" spans="1:40" x14ac:dyDescent="0.2">
      <c r="A502" s="73">
        <v>11422330466</v>
      </c>
      <c r="B502" s="73">
        <v>256666874</v>
      </c>
      <c r="C502" s="74">
        <v>43906.573796296296</v>
      </c>
      <c r="D502" s="74">
        <v>43906.578055555554</v>
      </c>
      <c r="E502" s="73" t="s">
        <v>3517</v>
      </c>
      <c r="J502" s="73" t="s">
        <v>257</v>
      </c>
      <c r="K502" s="73" t="s">
        <v>258</v>
      </c>
      <c r="L502" s="73" t="s">
        <v>259</v>
      </c>
      <c r="N502" s="73" t="s">
        <v>29</v>
      </c>
      <c r="O502" s="73" t="s">
        <v>261</v>
      </c>
      <c r="P502" s="73" t="s">
        <v>262</v>
      </c>
      <c r="S502" s="73" t="s">
        <v>3518</v>
      </c>
      <c r="T502" s="73" t="s">
        <v>17</v>
      </c>
      <c r="U502" s="73" t="s">
        <v>3519</v>
      </c>
      <c r="Z502" s="73" t="s">
        <v>272</v>
      </c>
      <c r="AA502" s="73" t="s">
        <v>3520</v>
      </c>
      <c r="AB502" s="73" t="s">
        <v>3521</v>
      </c>
    </row>
    <row r="503" spans="1:40" x14ac:dyDescent="0.2">
      <c r="A503" s="73">
        <v>11422325004</v>
      </c>
      <c r="B503" s="73">
        <v>256666874</v>
      </c>
      <c r="C503" s="74">
        <v>43906.571701388886</v>
      </c>
      <c r="D503" s="74">
        <v>43906.576527777775</v>
      </c>
      <c r="E503" s="73" t="s">
        <v>3522</v>
      </c>
      <c r="K503" s="73" t="s">
        <v>258</v>
      </c>
      <c r="O503" s="73" t="s">
        <v>261</v>
      </c>
      <c r="P503" s="73" t="s">
        <v>262</v>
      </c>
      <c r="Q503" s="73" t="s">
        <v>263</v>
      </c>
      <c r="R503" s="73" t="s">
        <v>264</v>
      </c>
      <c r="T503" s="73" t="s">
        <v>18</v>
      </c>
      <c r="U503" s="73" t="s">
        <v>3523</v>
      </c>
      <c r="Z503" s="73" t="s">
        <v>272</v>
      </c>
      <c r="AA503" s="73" t="s">
        <v>3524</v>
      </c>
      <c r="AB503" s="73" t="s">
        <v>3525</v>
      </c>
      <c r="AC503" s="73" t="s">
        <v>3526</v>
      </c>
      <c r="AE503" s="73" t="s">
        <v>3527</v>
      </c>
      <c r="AF503" s="73" t="s">
        <v>3528</v>
      </c>
      <c r="AM503" s="73" t="s">
        <v>3529</v>
      </c>
      <c r="AN503" s="73">
        <v>9196056150</v>
      </c>
    </row>
    <row r="504" spans="1:40" x14ac:dyDescent="0.2">
      <c r="A504" s="73">
        <v>11422324986</v>
      </c>
      <c r="B504" s="73">
        <v>256666874</v>
      </c>
      <c r="C504" s="74">
        <v>43906.572615740741</v>
      </c>
      <c r="D504" s="74">
        <v>43906.576516203706</v>
      </c>
      <c r="E504" s="73" t="s">
        <v>3530</v>
      </c>
      <c r="J504" s="73" t="s">
        <v>257</v>
      </c>
      <c r="K504" s="73" t="s">
        <v>258</v>
      </c>
      <c r="L504" s="73" t="s">
        <v>259</v>
      </c>
      <c r="O504" s="73" t="s">
        <v>261</v>
      </c>
      <c r="R504" s="73" t="s">
        <v>264</v>
      </c>
      <c r="T504" s="73" t="s">
        <v>17</v>
      </c>
      <c r="U504" s="73" t="s">
        <v>3531</v>
      </c>
      <c r="Z504" s="73" t="s">
        <v>272</v>
      </c>
      <c r="AA504" s="73" t="s">
        <v>286</v>
      </c>
      <c r="AB504" s="73" t="s">
        <v>3532</v>
      </c>
      <c r="AE504" s="73" t="s">
        <v>3533</v>
      </c>
      <c r="AF504" s="73" t="s">
        <v>3534</v>
      </c>
      <c r="AM504" s="73" t="s">
        <v>3535</v>
      </c>
      <c r="AN504" s="73">
        <v>7044940001</v>
      </c>
    </row>
    <row r="505" spans="1:40" x14ac:dyDescent="0.2">
      <c r="A505" s="73">
        <v>11422323458</v>
      </c>
      <c r="B505" s="73">
        <v>256666874</v>
      </c>
      <c r="C505" s="74">
        <v>43906.57104166667</v>
      </c>
      <c r="D505" s="74">
        <v>43906.57607638889</v>
      </c>
      <c r="E505" s="73" t="s">
        <v>3536</v>
      </c>
      <c r="J505" s="73" t="s">
        <v>257</v>
      </c>
      <c r="K505" s="73" t="s">
        <v>258</v>
      </c>
      <c r="L505" s="73" t="s">
        <v>259</v>
      </c>
      <c r="O505" s="73" t="s">
        <v>261</v>
      </c>
      <c r="P505" s="73" t="s">
        <v>262</v>
      </c>
      <c r="R505" s="73" t="s">
        <v>264</v>
      </c>
      <c r="T505" s="73" t="s">
        <v>17</v>
      </c>
      <c r="U505" s="73" t="s">
        <v>3537</v>
      </c>
      <c r="Z505" s="73" t="s">
        <v>272</v>
      </c>
      <c r="AA505" s="73" t="s">
        <v>3538</v>
      </c>
      <c r="AB505" s="73" t="s">
        <v>3539</v>
      </c>
      <c r="AC505" s="73" t="s">
        <v>3540</v>
      </c>
    </row>
    <row r="506" spans="1:40" x14ac:dyDescent="0.2">
      <c r="A506" s="73">
        <v>11422323405</v>
      </c>
      <c r="B506" s="73">
        <v>256666874</v>
      </c>
      <c r="C506" s="74">
        <v>43906.569780092592</v>
      </c>
      <c r="D506" s="74">
        <v>43906.576064814813</v>
      </c>
      <c r="E506" s="73" t="s">
        <v>3541</v>
      </c>
      <c r="J506" s="73" t="s">
        <v>257</v>
      </c>
      <c r="L506" s="73" t="s">
        <v>259</v>
      </c>
      <c r="N506" s="73" t="s">
        <v>29</v>
      </c>
      <c r="S506" s="73" t="s">
        <v>3542</v>
      </c>
      <c r="T506" s="73" t="s">
        <v>17</v>
      </c>
      <c r="U506" s="73" t="s">
        <v>3543</v>
      </c>
      <c r="Z506" s="73" t="s">
        <v>272</v>
      </c>
      <c r="AA506" s="73" t="s">
        <v>3544</v>
      </c>
      <c r="AB506" s="73" t="s">
        <v>351</v>
      </c>
      <c r="AC506" s="73" t="s">
        <v>458</v>
      </c>
      <c r="AE506" s="73" t="s">
        <v>3545</v>
      </c>
      <c r="AF506" s="73" t="s">
        <v>3546</v>
      </c>
      <c r="AM506" s="73" t="s">
        <v>3547</v>
      </c>
      <c r="AN506" s="73">
        <v>9105123512</v>
      </c>
    </row>
    <row r="507" spans="1:40" x14ac:dyDescent="0.2">
      <c r="A507" s="73">
        <v>11422317574</v>
      </c>
      <c r="B507" s="73">
        <v>256666874</v>
      </c>
      <c r="C507" s="74">
        <v>43906.573020833333</v>
      </c>
      <c r="D507" s="74">
        <v>43906.574467592596</v>
      </c>
      <c r="E507" s="73" t="s">
        <v>3548</v>
      </c>
      <c r="J507" s="73" t="s">
        <v>257</v>
      </c>
      <c r="K507" s="73" t="s">
        <v>258</v>
      </c>
      <c r="L507" s="73" t="s">
        <v>259</v>
      </c>
      <c r="O507" s="73" t="s">
        <v>261</v>
      </c>
      <c r="R507" s="73" t="s">
        <v>264</v>
      </c>
      <c r="T507" s="73" t="s">
        <v>18</v>
      </c>
      <c r="Z507" s="73" t="s">
        <v>272</v>
      </c>
    </row>
    <row r="508" spans="1:40" x14ac:dyDescent="0.2">
      <c r="A508" s="73">
        <v>11422317242</v>
      </c>
      <c r="B508" s="73">
        <v>256666874</v>
      </c>
      <c r="C508" s="74">
        <v>43906.53769675926</v>
      </c>
      <c r="D508" s="74">
        <v>43906.574386574073</v>
      </c>
      <c r="E508" s="73" t="s">
        <v>3549</v>
      </c>
      <c r="J508" s="73" t="s">
        <v>257</v>
      </c>
      <c r="K508" s="73" t="s">
        <v>258</v>
      </c>
      <c r="R508" s="73" t="s">
        <v>264</v>
      </c>
      <c r="S508" s="73" t="s">
        <v>3550</v>
      </c>
      <c r="T508" s="73" t="s">
        <v>17</v>
      </c>
      <c r="U508" s="73" t="s">
        <v>3551</v>
      </c>
      <c r="Z508" s="73" t="s">
        <v>272</v>
      </c>
      <c r="AA508" s="73" t="s">
        <v>3552</v>
      </c>
      <c r="AB508" s="73" t="s">
        <v>3553</v>
      </c>
      <c r="AC508" s="73" t="s">
        <v>3554</v>
      </c>
      <c r="AE508" s="73" t="s">
        <v>3555</v>
      </c>
      <c r="AF508" s="73" t="s">
        <v>3556</v>
      </c>
      <c r="AM508" s="73" t="s">
        <v>3557</v>
      </c>
      <c r="AN508" s="73">
        <v>9194449300</v>
      </c>
    </row>
    <row r="509" spans="1:40" x14ac:dyDescent="0.2">
      <c r="A509" s="73">
        <v>11422316921</v>
      </c>
      <c r="B509" s="73">
        <v>256666874</v>
      </c>
      <c r="C509" s="74">
        <v>43906.570787037039</v>
      </c>
      <c r="D509" s="74">
        <v>43906.574305555558</v>
      </c>
      <c r="E509" s="73" t="s">
        <v>3558</v>
      </c>
      <c r="J509" s="73" t="s">
        <v>257</v>
      </c>
      <c r="K509" s="73" t="s">
        <v>258</v>
      </c>
      <c r="L509" s="73" t="s">
        <v>259</v>
      </c>
      <c r="O509" s="73" t="s">
        <v>261</v>
      </c>
      <c r="P509" s="73" t="s">
        <v>262</v>
      </c>
      <c r="R509" s="73" t="s">
        <v>264</v>
      </c>
      <c r="T509" s="73" t="s">
        <v>17</v>
      </c>
      <c r="U509" s="73" t="s">
        <v>3559</v>
      </c>
      <c r="Z509" s="73" t="s">
        <v>272</v>
      </c>
      <c r="AA509" s="73" t="s">
        <v>3560</v>
      </c>
      <c r="AB509" s="73" t="s">
        <v>3561</v>
      </c>
      <c r="AC509" s="73" t="s">
        <v>3562</v>
      </c>
      <c r="AE509" s="73" t="s">
        <v>3563</v>
      </c>
      <c r="AF509" s="73" t="s">
        <v>3564</v>
      </c>
      <c r="AM509" s="73" t="s">
        <v>3565</v>
      </c>
      <c r="AN509" s="73">
        <v>9194917330</v>
      </c>
    </row>
    <row r="510" spans="1:40" x14ac:dyDescent="0.2">
      <c r="A510" s="73">
        <v>11422316666</v>
      </c>
      <c r="B510" s="73">
        <v>256666874</v>
      </c>
      <c r="C510" s="74">
        <v>43906.568553240744</v>
      </c>
      <c r="D510" s="74">
        <v>43906.574236111112</v>
      </c>
      <c r="E510" s="73" t="s">
        <v>3566</v>
      </c>
      <c r="J510" s="73" t="s">
        <v>257</v>
      </c>
      <c r="K510" s="73" t="s">
        <v>258</v>
      </c>
      <c r="L510" s="73" t="s">
        <v>259</v>
      </c>
      <c r="N510" s="73" t="s">
        <v>29</v>
      </c>
      <c r="O510" s="73" t="s">
        <v>261</v>
      </c>
      <c r="R510" s="73" t="s">
        <v>264</v>
      </c>
      <c r="T510" s="73" t="s">
        <v>17</v>
      </c>
      <c r="U510" s="73" t="s">
        <v>3567</v>
      </c>
      <c r="Z510" s="73" t="s">
        <v>272</v>
      </c>
      <c r="AA510" s="73" t="s">
        <v>3568</v>
      </c>
      <c r="AB510" s="73" t="s">
        <v>3569</v>
      </c>
      <c r="AC510" s="73" t="s">
        <v>3570</v>
      </c>
      <c r="AE510" s="73" t="s">
        <v>3571</v>
      </c>
      <c r="AF510" s="73" t="s">
        <v>3572</v>
      </c>
      <c r="AM510" s="73" t="s">
        <v>3573</v>
      </c>
      <c r="AN510" s="73" t="s">
        <v>3574</v>
      </c>
    </row>
    <row r="511" spans="1:40" x14ac:dyDescent="0.2">
      <c r="A511" s="73">
        <v>11422316003</v>
      </c>
      <c r="B511" s="73">
        <v>256666874</v>
      </c>
      <c r="C511" s="74">
        <v>43906.569606481484</v>
      </c>
      <c r="D511" s="74">
        <v>43906.574062500003</v>
      </c>
      <c r="E511" s="73" t="s">
        <v>3575</v>
      </c>
      <c r="J511" s="73" t="s">
        <v>257</v>
      </c>
      <c r="L511" s="73" t="s">
        <v>259</v>
      </c>
      <c r="O511" s="73" t="s">
        <v>261</v>
      </c>
      <c r="R511" s="73" t="s">
        <v>264</v>
      </c>
      <c r="T511" s="73" t="s">
        <v>17</v>
      </c>
      <c r="U511" s="73" t="s">
        <v>3576</v>
      </c>
      <c r="Z511" s="73" t="s">
        <v>272</v>
      </c>
      <c r="AA511" s="73" t="s">
        <v>3577</v>
      </c>
      <c r="AB511" s="73" t="s">
        <v>3578</v>
      </c>
      <c r="AC511" s="73" t="s">
        <v>405</v>
      </c>
      <c r="AE511" s="73" t="s">
        <v>3579</v>
      </c>
      <c r="AF511" s="73" t="s">
        <v>3580</v>
      </c>
      <c r="AM511" s="73" t="s">
        <v>3581</v>
      </c>
      <c r="AN511" s="73">
        <v>3363731402</v>
      </c>
    </row>
    <row r="512" spans="1:40" x14ac:dyDescent="0.2">
      <c r="A512" s="73">
        <v>11422314325</v>
      </c>
      <c r="B512" s="73">
        <v>256666874</v>
      </c>
      <c r="C512" s="74">
        <v>43906.540289351855</v>
      </c>
      <c r="D512" s="74">
        <v>43906.573622685188</v>
      </c>
      <c r="E512" s="73" t="s">
        <v>2954</v>
      </c>
      <c r="J512" s="73" t="s">
        <v>257</v>
      </c>
      <c r="K512" s="73" t="s">
        <v>258</v>
      </c>
      <c r="L512" s="73" t="s">
        <v>259</v>
      </c>
      <c r="N512" s="73" t="s">
        <v>29</v>
      </c>
      <c r="O512" s="73" t="s">
        <v>261</v>
      </c>
      <c r="P512" s="73" t="s">
        <v>262</v>
      </c>
      <c r="Q512" s="73" t="s">
        <v>263</v>
      </c>
      <c r="R512" s="73" t="s">
        <v>264</v>
      </c>
      <c r="T512" s="73" t="s">
        <v>17</v>
      </c>
      <c r="U512" s="73" t="s">
        <v>3582</v>
      </c>
      <c r="Z512" s="73" t="s">
        <v>272</v>
      </c>
      <c r="AA512" s="73" t="s">
        <v>3583</v>
      </c>
      <c r="AB512" s="73" t="s">
        <v>3584</v>
      </c>
      <c r="AC512" s="73" t="s">
        <v>458</v>
      </c>
      <c r="AE512" s="73" t="s">
        <v>3585</v>
      </c>
      <c r="AF512" s="73" t="s">
        <v>2960</v>
      </c>
      <c r="AM512" s="73" t="s">
        <v>3586</v>
      </c>
      <c r="AN512" s="73" t="s">
        <v>3587</v>
      </c>
    </row>
    <row r="513" spans="1:40" x14ac:dyDescent="0.2">
      <c r="A513" s="73">
        <v>11422304563</v>
      </c>
      <c r="B513" s="73">
        <v>256666874</v>
      </c>
      <c r="C513" s="74">
        <v>43906.569363425922</v>
      </c>
      <c r="D513" s="74">
        <v>43906.570949074077</v>
      </c>
      <c r="E513" s="73" t="s">
        <v>3588</v>
      </c>
      <c r="J513" s="73" t="s">
        <v>257</v>
      </c>
      <c r="K513" s="73" t="s">
        <v>258</v>
      </c>
      <c r="N513" s="73" t="s">
        <v>29</v>
      </c>
      <c r="O513" s="73" t="s">
        <v>261</v>
      </c>
      <c r="Q513" s="73" t="s">
        <v>263</v>
      </c>
      <c r="R513" s="73" t="s">
        <v>264</v>
      </c>
      <c r="T513" s="73" t="s">
        <v>17</v>
      </c>
      <c r="U513" s="73" t="s">
        <v>3589</v>
      </c>
      <c r="Z513" s="73" t="s">
        <v>272</v>
      </c>
      <c r="AA513" s="73" t="s">
        <v>3590</v>
      </c>
      <c r="AB513" s="73" t="s">
        <v>1257</v>
      </c>
    </row>
    <row r="514" spans="1:40" x14ac:dyDescent="0.2">
      <c r="A514" s="73">
        <v>11422300667</v>
      </c>
      <c r="B514" s="73">
        <v>256666874</v>
      </c>
      <c r="C514" s="74">
        <v>43906.562048611115</v>
      </c>
      <c r="D514" s="74">
        <v>43906.569918981484</v>
      </c>
      <c r="E514" s="73" t="s">
        <v>3591</v>
      </c>
      <c r="J514" s="73" t="s">
        <v>257</v>
      </c>
      <c r="L514" s="73" t="s">
        <v>259</v>
      </c>
      <c r="N514" s="73" t="s">
        <v>29</v>
      </c>
      <c r="O514" s="73" t="s">
        <v>261</v>
      </c>
      <c r="P514" s="73" t="s">
        <v>262</v>
      </c>
      <c r="R514" s="73" t="s">
        <v>264</v>
      </c>
      <c r="S514" s="73" t="s">
        <v>3592</v>
      </c>
      <c r="T514" s="73" t="s">
        <v>17</v>
      </c>
      <c r="U514" s="73" t="s">
        <v>3593</v>
      </c>
      <c r="Z514" s="73" t="s">
        <v>272</v>
      </c>
      <c r="AA514" s="73" t="s">
        <v>3594</v>
      </c>
      <c r="AB514" s="73" t="s">
        <v>3595</v>
      </c>
      <c r="AC514" s="73" t="s">
        <v>3596</v>
      </c>
      <c r="AE514" s="73" t="s">
        <v>3597</v>
      </c>
      <c r="AF514" s="73" t="s">
        <v>3598</v>
      </c>
      <c r="AM514" s="73" t="s">
        <v>3599</v>
      </c>
      <c r="AN514" s="73" t="s">
        <v>3600</v>
      </c>
    </row>
    <row r="515" spans="1:40" x14ac:dyDescent="0.2">
      <c r="A515" s="73">
        <v>11422298206</v>
      </c>
      <c r="B515" s="73">
        <v>256666874</v>
      </c>
      <c r="C515" s="74">
        <v>43906.5627662037</v>
      </c>
      <c r="D515" s="74">
        <v>43906.569293981483</v>
      </c>
      <c r="E515" s="73" t="s">
        <v>1044</v>
      </c>
      <c r="J515" s="73" t="s">
        <v>257</v>
      </c>
      <c r="K515" s="73" t="s">
        <v>258</v>
      </c>
      <c r="L515" s="73" t="s">
        <v>259</v>
      </c>
      <c r="N515" s="73" t="s">
        <v>29</v>
      </c>
      <c r="O515" s="73" t="s">
        <v>261</v>
      </c>
      <c r="P515" s="73" t="s">
        <v>262</v>
      </c>
      <c r="R515" s="73" t="s">
        <v>264</v>
      </c>
      <c r="T515" s="73" t="s">
        <v>17</v>
      </c>
      <c r="U515" s="73" t="s">
        <v>3601</v>
      </c>
      <c r="Z515" s="73" t="s">
        <v>272</v>
      </c>
      <c r="AA515" s="73" t="s">
        <v>3602</v>
      </c>
      <c r="AB515" s="73" t="s">
        <v>3603</v>
      </c>
      <c r="AC515" s="73" t="s">
        <v>3604</v>
      </c>
      <c r="AE515" s="73" t="s">
        <v>1049</v>
      </c>
      <c r="AF515" s="73" t="s">
        <v>3605</v>
      </c>
      <c r="AM515" s="73" t="s">
        <v>1051</v>
      </c>
      <c r="AN515" s="73">
        <v>8286129104</v>
      </c>
    </row>
    <row r="516" spans="1:40" x14ac:dyDescent="0.2">
      <c r="A516" s="73">
        <v>11422296415</v>
      </c>
      <c r="B516" s="73">
        <v>256666874</v>
      </c>
      <c r="C516" s="74">
        <v>43906.564050925925</v>
      </c>
      <c r="D516" s="74">
        <v>43906.568831018521</v>
      </c>
      <c r="E516" s="73" t="s">
        <v>3606</v>
      </c>
      <c r="L516" s="73" t="s">
        <v>259</v>
      </c>
      <c r="M516" s="73" t="s">
        <v>260</v>
      </c>
      <c r="Q516" s="73" t="s">
        <v>263</v>
      </c>
      <c r="R516" s="73" t="s">
        <v>264</v>
      </c>
      <c r="T516" s="73" t="s">
        <v>18</v>
      </c>
      <c r="U516" s="73" t="s">
        <v>3607</v>
      </c>
      <c r="Z516" s="73" t="s">
        <v>272</v>
      </c>
      <c r="AA516" s="73" t="s">
        <v>351</v>
      </c>
      <c r="AB516" s="73" t="s">
        <v>3608</v>
      </c>
      <c r="AC516" s="73" t="s">
        <v>351</v>
      </c>
      <c r="AE516" s="73" t="s">
        <v>3609</v>
      </c>
      <c r="AF516" s="73" t="s">
        <v>3610</v>
      </c>
      <c r="AM516" s="73" t="s">
        <v>3611</v>
      </c>
      <c r="AN516" s="73">
        <v>8285939319</v>
      </c>
    </row>
    <row r="517" spans="1:40" x14ac:dyDescent="0.2">
      <c r="A517" s="73">
        <v>11422295770</v>
      </c>
      <c r="B517" s="73">
        <v>256666874</v>
      </c>
      <c r="C517" s="74">
        <v>43906.565347222226</v>
      </c>
      <c r="D517" s="74">
        <v>43906.568668981483</v>
      </c>
      <c r="E517" s="73" t="s">
        <v>3612</v>
      </c>
      <c r="J517" s="73" t="s">
        <v>257</v>
      </c>
      <c r="R517" s="73" t="s">
        <v>264</v>
      </c>
      <c r="T517" s="73" t="s">
        <v>17</v>
      </c>
      <c r="U517" s="73" t="s">
        <v>3613</v>
      </c>
      <c r="Z517" s="73" t="s">
        <v>272</v>
      </c>
      <c r="AA517" s="73" t="s">
        <v>3614</v>
      </c>
      <c r="AB517" s="73" t="s">
        <v>3615</v>
      </c>
    </row>
    <row r="518" spans="1:40" x14ac:dyDescent="0.2">
      <c r="A518" s="73">
        <v>11422291904</v>
      </c>
      <c r="B518" s="73">
        <v>256666874</v>
      </c>
      <c r="C518" s="74">
        <v>43906.560185185182</v>
      </c>
      <c r="D518" s="74">
        <v>43906.567685185182</v>
      </c>
      <c r="E518" s="73" t="s">
        <v>3616</v>
      </c>
      <c r="J518" s="73" t="s">
        <v>257</v>
      </c>
      <c r="L518" s="73" t="s">
        <v>259</v>
      </c>
      <c r="M518" s="73" t="s">
        <v>260</v>
      </c>
      <c r="N518" s="73" t="s">
        <v>29</v>
      </c>
      <c r="O518" s="73" t="s">
        <v>261</v>
      </c>
      <c r="Q518" s="73" t="s">
        <v>263</v>
      </c>
      <c r="R518" s="73" t="s">
        <v>264</v>
      </c>
      <c r="T518" s="73" t="s">
        <v>17</v>
      </c>
      <c r="U518" s="73" t="s">
        <v>3617</v>
      </c>
      <c r="Z518" s="73" t="s">
        <v>272</v>
      </c>
      <c r="AA518" s="73" t="s">
        <v>3618</v>
      </c>
      <c r="AB518" s="73" t="s">
        <v>3619</v>
      </c>
      <c r="AC518" s="73" t="s">
        <v>3620</v>
      </c>
      <c r="AE518" s="73" t="s">
        <v>3621</v>
      </c>
      <c r="AF518" s="73" t="s">
        <v>3622</v>
      </c>
      <c r="AM518" s="73" t="s">
        <v>3623</v>
      </c>
      <c r="AN518" s="73" t="s">
        <v>3624</v>
      </c>
    </row>
    <row r="519" spans="1:40" x14ac:dyDescent="0.2">
      <c r="A519" s="73">
        <v>11422290674</v>
      </c>
      <c r="B519" s="73">
        <v>256666874</v>
      </c>
      <c r="C519" s="74">
        <v>43906.56391203704</v>
      </c>
      <c r="D519" s="74">
        <v>43906.567361111112</v>
      </c>
      <c r="E519" s="73" t="s">
        <v>3625</v>
      </c>
      <c r="J519" s="73" t="s">
        <v>257</v>
      </c>
      <c r="L519" s="73" t="s">
        <v>259</v>
      </c>
      <c r="P519" s="73" t="s">
        <v>262</v>
      </c>
      <c r="R519" s="73" t="s">
        <v>264</v>
      </c>
      <c r="T519" s="73" t="s">
        <v>17</v>
      </c>
      <c r="U519" s="73" t="s">
        <v>3626</v>
      </c>
      <c r="Z519" s="73" t="s">
        <v>272</v>
      </c>
      <c r="AA519" s="73" t="s">
        <v>3627</v>
      </c>
      <c r="AB519" s="73" t="s">
        <v>3628</v>
      </c>
      <c r="AC519" s="73" t="s">
        <v>622</v>
      </c>
    </row>
    <row r="520" spans="1:40" x14ac:dyDescent="0.2">
      <c r="A520" s="73">
        <v>11422286356</v>
      </c>
      <c r="B520" s="73">
        <v>256666874</v>
      </c>
      <c r="C520" s="74">
        <v>43906.549618055556</v>
      </c>
      <c r="D520" s="74">
        <v>43906.566365740742</v>
      </c>
      <c r="E520" s="73" t="s">
        <v>3629</v>
      </c>
      <c r="J520" s="73" t="s">
        <v>257</v>
      </c>
      <c r="L520" s="73" t="s">
        <v>259</v>
      </c>
      <c r="M520" s="73" t="s">
        <v>260</v>
      </c>
      <c r="T520" s="73" t="s">
        <v>17</v>
      </c>
      <c r="U520" s="73" t="s">
        <v>3630</v>
      </c>
      <c r="Z520" s="73" t="s">
        <v>272</v>
      </c>
      <c r="AA520" s="73" t="s">
        <v>3631</v>
      </c>
      <c r="AB520" s="73" t="s">
        <v>3632</v>
      </c>
      <c r="AC520" s="73" t="s">
        <v>272</v>
      </c>
    </row>
    <row r="521" spans="1:40" x14ac:dyDescent="0.2">
      <c r="A521" s="73">
        <v>11422282632</v>
      </c>
      <c r="B521" s="73">
        <v>256666874</v>
      </c>
      <c r="C521" s="74">
        <v>43906.557638888888</v>
      </c>
      <c r="D521" s="74">
        <v>43906.565381944441</v>
      </c>
      <c r="E521" s="73" t="s">
        <v>3633</v>
      </c>
      <c r="J521" s="73" t="s">
        <v>257</v>
      </c>
      <c r="L521" s="73" t="s">
        <v>259</v>
      </c>
      <c r="R521" s="73" t="s">
        <v>264</v>
      </c>
      <c r="T521" s="73" t="s">
        <v>17</v>
      </c>
      <c r="U521" s="73" t="s">
        <v>3634</v>
      </c>
      <c r="Z521" s="73" t="s">
        <v>272</v>
      </c>
      <c r="AA521" s="73" t="s">
        <v>405</v>
      </c>
      <c r="AB521" s="73" t="s">
        <v>3635</v>
      </c>
      <c r="AC521" s="73" t="s">
        <v>272</v>
      </c>
      <c r="AE521" s="73" t="s">
        <v>3636</v>
      </c>
      <c r="AF521" s="73" t="s">
        <v>3637</v>
      </c>
      <c r="AM521" s="73" t="s">
        <v>3638</v>
      </c>
      <c r="AN521" s="73" t="s">
        <v>3639</v>
      </c>
    </row>
    <row r="522" spans="1:40" x14ac:dyDescent="0.2">
      <c r="A522" s="73">
        <v>11422282063</v>
      </c>
      <c r="B522" s="73">
        <v>256666874</v>
      </c>
      <c r="C522" s="74">
        <v>43906.525034722225</v>
      </c>
      <c r="D522" s="74">
        <v>43906.56523148148</v>
      </c>
      <c r="E522" s="73" t="s">
        <v>3640</v>
      </c>
      <c r="J522" s="73" t="s">
        <v>257</v>
      </c>
      <c r="L522" s="73" t="s">
        <v>259</v>
      </c>
      <c r="M522" s="73" t="s">
        <v>260</v>
      </c>
      <c r="N522" s="73" t="s">
        <v>29</v>
      </c>
      <c r="O522" s="73" t="s">
        <v>261</v>
      </c>
      <c r="Q522" s="73" t="s">
        <v>263</v>
      </c>
      <c r="R522" s="73" t="s">
        <v>264</v>
      </c>
      <c r="T522" s="73" t="s">
        <v>17</v>
      </c>
      <c r="U522" s="73" t="s">
        <v>3641</v>
      </c>
      <c r="Z522" s="73" t="s">
        <v>272</v>
      </c>
      <c r="AA522" s="73" t="s">
        <v>3642</v>
      </c>
      <c r="AB522" s="73" t="s">
        <v>3643</v>
      </c>
      <c r="AE522" s="73" t="s">
        <v>3644</v>
      </c>
      <c r="AF522" s="73" t="s">
        <v>3645</v>
      </c>
      <c r="AM522" s="73" t="s">
        <v>3646</v>
      </c>
      <c r="AN522" s="73">
        <v>9192931133</v>
      </c>
    </row>
    <row r="523" spans="1:40" x14ac:dyDescent="0.2">
      <c r="A523" s="73">
        <v>11422280000</v>
      </c>
      <c r="B523" s="73">
        <v>256666874</v>
      </c>
      <c r="C523" s="74">
        <v>43906.561851851853</v>
      </c>
      <c r="D523" s="74">
        <v>43906.564652777779</v>
      </c>
      <c r="E523" s="73" t="s">
        <v>3647</v>
      </c>
      <c r="J523" s="73" t="s">
        <v>257</v>
      </c>
      <c r="K523" s="73" t="s">
        <v>258</v>
      </c>
      <c r="L523" s="73" t="s">
        <v>259</v>
      </c>
      <c r="O523" s="73" t="s">
        <v>261</v>
      </c>
      <c r="R523" s="73" t="s">
        <v>264</v>
      </c>
      <c r="T523" s="73" t="s">
        <v>17</v>
      </c>
      <c r="U523" s="73" t="s">
        <v>3648</v>
      </c>
      <c r="Z523" s="73" t="s">
        <v>272</v>
      </c>
      <c r="AA523" s="73" t="s">
        <v>2459</v>
      </c>
      <c r="AB523" s="73" t="s">
        <v>3649</v>
      </c>
      <c r="AC523" s="73" t="s">
        <v>3650</v>
      </c>
    </row>
    <row r="524" spans="1:40" x14ac:dyDescent="0.2">
      <c r="A524" s="73">
        <v>11422279663</v>
      </c>
      <c r="B524" s="73">
        <v>256666874</v>
      </c>
      <c r="C524" s="74">
        <v>43906.538842592592</v>
      </c>
      <c r="D524" s="74">
        <v>43906.564560185187</v>
      </c>
      <c r="E524" s="73" t="s">
        <v>3651</v>
      </c>
      <c r="J524" s="73" t="s">
        <v>257</v>
      </c>
      <c r="N524" s="73" t="s">
        <v>29</v>
      </c>
      <c r="S524" s="73" t="s">
        <v>3652</v>
      </c>
      <c r="T524" s="73" t="s">
        <v>17</v>
      </c>
      <c r="U524" s="73" t="s">
        <v>3653</v>
      </c>
      <c r="Z524" s="73" t="s">
        <v>272</v>
      </c>
      <c r="AE524" s="73" t="s">
        <v>3654</v>
      </c>
      <c r="AF524" s="73" t="s">
        <v>3655</v>
      </c>
      <c r="AM524" s="73" t="s">
        <v>3656</v>
      </c>
      <c r="AN524" s="73" t="s">
        <v>3657</v>
      </c>
    </row>
    <row r="525" spans="1:40" x14ac:dyDescent="0.2">
      <c r="A525" s="73">
        <v>11422278116</v>
      </c>
      <c r="B525" s="73">
        <v>256666874</v>
      </c>
      <c r="C525" s="74">
        <v>43906.55976851852</v>
      </c>
      <c r="D525" s="74">
        <v>43906.564155092594</v>
      </c>
      <c r="E525" s="73" t="s">
        <v>3658</v>
      </c>
      <c r="J525" s="73" t="s">
        <v>257</v>
      </c>
      <c r="K525" s="73" t="s">
        <v>258</v>
      </c>
      <c r="L525" s="73" t="s">
        <v>259</v>
      </c>
      <c r="N525" s="73" t="s">
        <v>29</v>
      </c>
      <c r="O525" s="73" t="s">
        <v>261</v>
      </c>
      <c r="P525" s="73" t="s">
        <v>262</v>
      </c>
      <c r="R525" s="73" t="s">
        <v>264</v>
      </c>
      <c r="T525" s="73" t="s">
        <v>17</v>
      </c>
      <c r="U525" s="73" t="s">
        <v>3659</v>
      </c>
      <c r="Z525" s="73" t="s">
        <v>272</v>
      </c>
      <c r="AA525" s="73" t="s">
        <v>3660</v>
      </c>
      <c r="AB525" s="73" t="s">
        <v>3661</v>
      </c>
      <c r="AC525" s="73" t="s">
        <v>3662</v>
      </c>
    </row>
    <row r="526" spans="1:40" x14ac:dyDescent="0.2">
      <c r="A526" s="73">
        <v>11422273989</v>
      </c>
      <c r="B526" s="73">
        <v>256666874</v>
      </c>
      <c r="C526" s="74">
        <v>43906.556863425925</v>
      </c>
      <c r="D526" s="74">
        <v>43906.563009259262</v>
      </c>
      <c r="E526" s="73" t="s">
        <v>3663</v>
      </c>
      <c r="J526" s="73" t="s">
        <v>257</v>
      </c>
      <c r="K526" s="73" t="s">
        <v>258</v>
      </c>
      <c r="M526" s="73" t="s">
        <v>260</v>
      </c>
      <c r="Q526" s="73" t="s">
        <v>263</v>
      </c>
      <c r="S526" s="73" t="s">
        <v>3664</v>
      </c>
      <c r="T526" s="73" t="s">
        <v>17</v>
      </c>
      <c r="U526" s="73" t="s">
        <v>3665</v>
      </c>
      <c r="Z526" s="73" t="s">
        <v>272</v>
      </c>
      <c r="AA526" s="73" t="s">
        <v>3666</v>
      </c>
      <c r="AB526" s="73" t="s">
        <v>3667</v>
      </c>
      <c r="AC526" s="73" t="s">
        <v>3668</v>
      </c>
      <c r="AE526" s="73" t="s">
        <v>3669</v>
      </c>
      <c r="AF526" s="73" t="s">
        <v>3670</v>
      </c>
      <c r="AM526" s="73" t="s">
        <v>3671</v>
      </c>
      <c r="AN526" s="73" t="s">
        <v>3672</v>
      </c>
    </row>
    <row r="527" spans="1:40" x14ac:dyDescent="0.2">
      <c r="A527" s="73">
        <v>11422272016</v>
      </c>
      <c r="B527" s="73">
        <v>256666874</v>
      </c>
      <c r="C527" s="74">
        <v>43906.55846064815</v>
      </c>
      <c r="D527" s="74">
        <v>43906.562442129631</v>
      </c>
      <c r="E527" s="73" t="s">
        <v>3673</v>
      </c>
      <c r="J527" s="73" t="s">
        <v>257</v>
      </c>
      <c r="K527" s="73" t="s">
        <v>258</v>
      </c>
      <c r="L527" s="73" t="s">
        <v>259</v>
      </c>
      <c r="M527" s="73" t="s">
        <v>260</v>
      </c>
      <c r="N527" s="73" t="s">
        <v>29</v>
      </c>
      <c r="O527" s="73" t="s">
        <v>261</v>
      </c>
      <c r="P527" s="73" t="s">
        <v>262</v>
      </c>
      <c r="Q527" s="73" t="s">
        <v>263</v>
      </c>
      <c r="R527" s="73" t="s">
        <v>264</v>
      </c>
      <c r="T527" s="73" t="s">
        <v>17</v>
      </c>
      <c r="U527" s="73" t="s">
        <v>3674</v>
      </c>
      <c r="Z527" s="73" t="s">
        <v>272</v>
      </c>
      <c r="AA527" s="73" t="s">
        <v>3675</v>
      </c>
      <c r="AB527" s="73" t="s">
        <v>3676</v>
      </c>
      <c r="AC527" s="73" t="s">
        <v>3677</v>
      </c>
      <c r="AE527" s="73" t="s">
        <v>3678</v>
      </c>
      <c r="AF527" s="73" t="s">
        <v>3679</v>
      </c>
      <c r="AM527" s="73" t="s">
        <v>3680</v>
      </c>
      <c r="AN527" s="73" t="s">
        <v>3681</v>
      </c>
    </row>
    <row r="528" spans="1:40" x14ac:dyDescent="0.2">
      <c r="A528" s="73">
        <v>11422271461</v>
      </c>
      <c r="B528" s="73">
        <v>256666874</v>
      </c>
      <c r="C528" s="74">
        <v>43906.560648148145</v>
      </c>
      <c r="D528" s="74">
        <v>43906.562280092592</v>
      </c>
      <c r="E528" s="73" t="s">
        <v>3682</v>
      </c>
      <c r="J528" s="73" t="s">
        <v>257</v>
      </c>
      <c r="N528" s="73" t="s">
        <v>29</v>
      </c>
      <c r="R528" s="73" t="s">
        <v>264</v>
      </c>
      <c r="T528" s="73" t="s">
        <v>17</v>
      </c>
      <c r="Z528" s="73" t="s">
        <v>272</v>
      </c>
    </row>
    <row r="529" spans="1:40" x14ac:dyDescent="0.2">
      <c r="A529" s="73">
        <v>11422266836</v>
      </c>
      <c r="B529" s="73">
        <v>256666874</v>
      </c>
      <c r="C529" s="74">
        <v>43906.557962962965</v>
      </c>
      <c r="D529" s="74">
        <v>43906.561006944445</v>
      </c>
      <c r="E529" s="73" t="s">
        <v>3683</v>
      </c>
      <c r="J529" s="73" t="s">
        <v>257</v>
      </c>
      <c r="K529" s="73" t="s">
        <v>258</v>
      </c>
      <c r="L529" s="73" t="s">
        <v>259</v>
      </c>
      <c r="T529" s="73" t="s">
        <v>18</v>
      </c>
      <c r="U529" s="73" t="s">
        <v>3684</v>
      </c>
      <c r="Z529" s="73" t="s">
        <v>272</v>
      </c>
      <c r="AA529" s="73" t="s">
        <v>3685</v>
      </c>
      <c r="AB529" s="73" t="s">
        <v>3686</v>
      </c>
      <c r="AC529" s="73" t="s">
        <v>3687</v>
      </c>
      <c r="AE529" s="73" t="s">
        <v>3688</v>
      </c>
      <c r="AF529" s="73" t="s">
        <v>3689</v>
      </c>
      <c r="AM529" s="73" t="s">
        <v>3690</v>
      </c>
      <c r="AN529" s="73">
        <v>9196193589</v>
      </c>
    </row>
    <row r="530" spans="1:40" x14ac:dyDescent="0.2">
      <c r="A530" s="73">
        <v>11422265838</v>
      </c>
      <c r="B530" s="73">
        <v>256666874</v>
      </c>
      <c r="C530" s="74">
        <v>43906.533668981479</v>
      </c>
      <c r="D530" s="74">
        <v>43906.560740740744</v>
      </c>
      <c r="E530" s="73" t="s">
        <v>3691</v>
      </c>
      <c r="J530" s="73" t="s">
        <v>257</v>
      </c>
      <c r="K530" s="73" t="s">
        <v>258</v>
      </c>
      <c r="L530" s="73" t="s">
        <v>259</v>
      </c>
      <c r="M530" s="73" t="s">
        <v>260</v>
      </c>
      <c r="N530" s="73" t="s">
        <v>29</v>
      </c>
      <c r="O530" s="73" t="s">
        <v>261</v>
      </c>
      <c r="R530" s="73" t="s">
        <v>264</v>
      </c>
      <c r="T530" s="73" t="s">
        <v>17</v>
      </c>
      <c r="U530" s="73" t="s">
        <v>3692</v>
      </c>
      <c r="Z530" s="73" t="s">
        <v>272</v>
      </c>
      <c r="AA530" s="73" t="s">
        <v>1308</v>
      </c>
      <c r="AB530" s="73" t="s">
        <v>3693</v>
      </c>
      <c r="AC530" s="73" t="s">
        <v>2238</v>
      </c>
    </row>
    <row r="531" spans="1:40" x14ac:dyDescent="0.2">
      <c r="A531" s="73">
        <v>11422263300</v>
      </c>
      <c r="B531" s="73">
        <v>256666874</v>
      </c>
      <c r="C531" s="74">
        <v>43906.523865740739</v>
      </c>
      <c r="D531" s="74">
        <v>43906.560057870367</v>
      </c>
      <c r="E531" s="73" t="s">
        <v>1615</v>
      </c>
      <c r="J531" s="73" t="s">
        <v>257</v>
      </c>
      <c r="K531" s="73" t="s">
        <v>258</v>
      </c>
      <c r="L531" s="73" t="s">
        <v>259</v>
      </c>
      <c r="M531" s="73" t="s">
        <v>260</v>
      </c>
      <c r="O531" s="73" t="s">
        <v>261</v>
      </c>
      <c r="R531" s="73" t="s">
        <v>264</v>
      </c>
      <c r="T531" s="73" t="s">
        <v>17</v>
      </c>
      <c r="U531" s="73" t="s">
        <v>3694</v>
      </c>
      <c r="Z531" s="73" t="s">
        <v>272</v>
      </c>
      <c r="AA531" s="73" t="s">
        <v>3695</v>
      </c>
      <c r="AB531" s="73" t="s">
        <v>3696</v>
      </c>
      <c r="AC531" s="73" t="s">
        <v>3697</v>
      </c>
      <c r="AE531" s="73" t="s">
        <v>3698</v>
      </c>
      <c r="AF531" s="73" t="s">
        <v>3699</v>
      </c>
      <c r="AM531" s="73" t="s">
        <v>3700</v>
      </c>
      <c r="AN531" s="73" t="s">
        <v>3701</v>
      </c>
    </row>
    <row r="532" spans="1:40" x14ac:dyDescent="0.2">
      <c r="A532" s="73">
        <v>11422262836</v>
      </c>
      <c r="B532" s="73">
        <v>256666874</v>
      </c>
      <c r="C532" s="74">
        <v>43906.555555555555</v>
      </c>
      <c r="D532" s="74">
        <v>43906.559930555559</v>
      </c>
      <c r="E532" s="73" t="s">
        <v>3702</v>
      </c>
      <c r="J532" s="73" t="s">
        <v>257</v>
      </c>
      <c r="K532" s="73" t="s">
        <v>258</v>
      </c>
      <c r="L532" s="73" t="s">
        <v>259</v>
      </c>
      <c r="O532" s="73" t="s">
        <v>261</v>
      </c>
      <c r="R532" s="73" t="s">
        <v>264</v>
      </c>
      <c r="T532" s="73" t="s">
        <v>17</v>
      </c>
      <c r="U532" s="73" t="s">
        <v>3703</v>
      </c>
      <c r="Z532" s="73" t="s">
        <v>272</v>
      </c>
      <c r="AA532" s="73" t="s">
        <v>3704</v>
      </c>
      <c r="AB532" s="73" t="s">
        <v>3705</v>
      </c>
    </row>
    <row r="533" spans="1:40" x14ac:dyDescent="0.2">
      <c r="A533" s="73">
        <v>11422262746</v>
      </c>
      <c r="B533" s="73">
        <v>256666874</v>
      </c>
      <c r="C533" s="74">
        <v>43906.521458333336</v>
      </c>
      <c r="D533" s="74">
        <v>43906.559907407405</v>
      </c>
      <c r="E533" s="73" t="s">
        <v>3103</v>
      </c>
      <c r="J533" s="73" t="s">
        <v>257</v>
      </c>
      <c r="K533" s="73" t="s">
        <v>258</v>
      </c>
      <c r="L533" s="73" t="s">
        <v>259</v>
      </c>
      <c r="N533" s="73" t="s">
        <v>29</v>
      </c>
      <c r="O533" s="73" t="s">
        <v>261</v>
      </c>
      <c r="P533" s="73" t="s">
        <v>262</v>
      </c>
      <c r="R533" s="73" t="s">
        <v>264</v>
      </c>
      <c r="T533" s="73" t="s">
        <v>17</v>
      </c>
      <c r="U533" s="73" t="s">
        <v>3706</v>
      </c>
      <c r="Z533" s="73" t="s">
        <v>272</v>
      </c>
    </row>
    <row r="534" spans="1:40" x14ac:dyDescent="0.2">
      <c r="A534" s="73">
        <v>11422260875</v>
      </c>
      <c r="B534" s="73">
        <v>256666874</v>
      </c>
      <c r="C534" s="74">
        <v>43906.540775462963</v>
      </c>
      <c r="D534" s="74">
        <v>43906.559421296297</v>
      </c>
      <c r="E534" s="73" t="s">
        <v>3707</v>
      </c>
      <c r="J534" s="73" t="s">
        <v>257</v>
      </c>
      <c r="K534" s="73" t="s">
        <v>258</v>
      </c>
      <c r="T534" s="73" t="s">
        <v>19</v>
      </c>
      <c r="U534" s="73" t="s">
        <v>3708</v>
      </c>
      <c r="Z534" s="73" t="s">
        <v>272</v>
      </c>
      <c r="AA534" s="73" t="s">
        <v>3709</v>
      </c>
      <c r="AB534" s="73" t="s">
        <v>3710</v>
      </c>
      <c r="AC534" s="73" t="s">
        <v>3711</v>
      </c>
      <c r="AE534" s="73" t="s">
        <v>3712</v>
      </c>
      <c r="AF534" s="73" t="s">
        <v>3713</v>
      </c>
      <c r="AM534" s="73" t="s">
        <v>3714</v>
      </c>
      <c r="AN534" s="73">
        <v>9802371480</v>
      </c>
    </row>
    <row r="535" spans="1:40" x14ac:dyDescent="0.2">
      <c r="A535" s="73">
        <v>11422257804</v>
      </c>
      <c r="B535" s="73">
        <v>256666874</v>
      </c>
      <c r="C535" s="74">
        <v>43906.555914351855</v>
      </c>
      <c r="D535" s="74">
        <v>43906.558564814812</v>
      </c>
      <c r="E535" s="73" t="s">
        <v>3715</v>
      </c>
      <c r="J535" s="73" t="s">
        <v>257</v>
      </c>
      <c r="O535" s="73" t="s">
        <v>261</v>
      </c>
      <c r="Q535" s="73" t="s">
        <v>263</v>
      </c>
      <c r="R535" s="73" t="s">
        <v>264</v>
      </c>
      <c r="T535" s="73" t="s">
        <v>17</v>
      </c>
      <c r="U535" s="73" t="s">
        <v>3716</v>
      </c>
      <c r="Z535" s="73" t="s">
        <v>272</v>
      </c>
      <c r="AB535" s="73" t="s">
        <v>3717</v>
      </c>
    </row>
    <row r="536" spans="1:40" x14ac:dyDescent="0.2">
      <c r="A536" s="73">
        <v>11422256615</v>
      </c>
      <c r="B536" s="73">
        <v>256666874</v>
      </c>
      <c r="C536" s="74">
        <v>43906.554965277777</v>
      </c>
      <c r="D536" s="74">
        <v>43906.558229166665</v>
      </c>
      <c r="E536" s="73" t="s">
        <v>3718</v>
      </c>
      <c r="J536" s="73" t="s">
        <v>257</v>
      </c>
      <c r="K536" s="73" t="s">
        <v>258</v>
      </c>
      <c r="R536" s="73" t="s">
        <v>264</v>
      </c>
      <c r="T536" s="73" t="s">
        <v>17</v>
      </c>
      <c r="U536" s="73" t="s">
        <v>3719</v>
      </c>
      <c r="Z536" s="73" t="s">
        <v>272</v>
      </c>
      <c r="AA536" s="73" t="s">
        <v>3720</v>
      </c>
      <c r="AB536" s="73" t="s">
        <v>3721</v>
      </c>
    </row>
    <row r="537" spans="1:40" x14ac:dyDescent="0.2">
      <c r="A537" s="73">
        <v>11422248485</v>
      </c>
      <c r="B537" s="73">
        <v>256666874</v>
      </c>
      <c r="C537" s="74">
        <v>43906.553587962961</v>
      </c>
      <c r="D537" s="74">
        <v>43906.556030092594</v>
      </c>
      <c r="E537" s="73" t="s">
        <v>3722</v>
      </c>
      <c r="K537" s="73" t="s">
        <v>258</v>
      </c>
      <c r="L537" s="73" t="s">
        <v>259</v>
      </c>
      <c r="O537" s="73" t="s">
        <v>261</v>
      </c>
      <c r="T537" s="73" t="s">
        <v>18</v>
      </c>
      <c r="U537" s="73" t="s">
        <v>1822</v>
      </c>
      <c r="Z537" s="73" t="s">
        <v>272</v>
      </c>
      <c r="AA537" s="73" t="s">
        <v>3723</v>
      </c>
      <c r="AB537" s="73" t="s">
        <v>3724</v>
      </c>
      <c r="AC537" s="73" t="s">
        <v>3725</v>
      </c>
      <c r="AE537" s="73" t="s">
        <v>3726</v>
      </c>
      <c r="AF537" s="73" t="s">
        <v>3727</v>
      </c>
      <c r="AM537" s="73" t="s">
        <v>3728</v>
      </c>
      <c r="AN537" s="73">
        <v>8282593369</v>
      </c>
    </row>
    <row r="538" spans="1:40" x14ac:dyDescent="0.2">
      <c r="A538" s="73">
        <v>11422248240</v>
      </c>
      <c r="B538" s="73">
        <v>256666874</v>
      </c>
      <c r="C538" s="74">
        <v>43906.55196759259</v>
      </c>
      <c r="D538" s="74">
        <v>43906.555960648147</v>
      </c>
      <c r="E538" s="73" t="s">
        <v>3729</v>
      </c>
      <c r="J538" s="73" t="s">
        <v>257</v>
      </c>
      <c r="L538" s="73" t="s">
        <v>259</v>
      </c>
      <c r="N538" s="73" t="s">
        <v>29</v>
      </c>
      <c r="T538" s="73" t="s">
        <v>18</v>
      </c>
      <c r="U538" s="73" t="s">
        <v>3730</v>
      </c>
      <c r="Z538" s="73" t="s">
        <v>272</v>
      </c>
      <c r="AA538" s="73" t="s">
        <v>405</v>
      </c>
      <c r="AB538" s="73" t="s">
        <v>3731</v>
      </c>
      <c r="AC538" s="73" t="s">
        <v>405</v>
      </c>
      <c r="AE538" s="73" t="s">
        <v>3732</v>
      </c>
      <c r="AF538" s="73" t="s">
        <v>3733</v>
      </c>
      <c r="AM538" s="73" t="s">
        <v>3734</v>
      </c>
      <c r="AN538" s="73">
        <v>7043338099</v>
      </c>
    </row>
    <row r="539" spans="1:40" x14ac:dyDescent="0.2">
      <c r="A539" s="73">
        <v>11422246816</v>
      </c>
      <c r="B539" s="73">
        <v>256666874</v>
      </c>
      <c r="C539" s="74">
        <v>43906.553287037037</v>
      </c>
      <c r="D539" s="74">
        <v>43906.555567129632</v>
      </c>
      <c r="E539" s="73" t="s">
        <v>3735</v>
      </c>
      <c r="J539" s="73" t="s">
        <v>257</v>
      </c>
      <c r="K539" s="73" t="s">
        <v>258</v>
      </c>
      <c r="N539" s="73" t="s">
        <v>29</v>
      </c>
      <c r="Q539" s="73" t="s">
        <v>263</v>
      </c>
      <c r="T539" s="73" t="s">
        <v>18</v>
      </c>
      <c r="U539" s="73" t="s">
        <v>3736</v>
      </c>
      <c r="Z539" s="73" t="s">
        <v>272</v>
      </c>
      <c r="AB539" s="73" t="s">
        <v>3737</v>
      </c>
    </row>
    <row r="540" spans="1:40" x14ac:dyDescent="0.2">
      <c r="A540" s="73">
        <v>11422245905</v>
      </c>
      <c r="B540" s="73">
        <v>256666874</v>
      </c>
      <c r="C540" s="74">
        <v>43906.551446759258</v>
      </c>
      <c r="D540" s="74">
        <v>43906.555324074077</v>
      </c>
      <c r="E540" s="73" t="s">
        <v>3258</v>
      </c>
      <c r="J540" s="73" t="s">
        <v>257</v>
      </c>
      <c r="O540" s="73" t="s">
        <v>261</v>
      </c>
      <c r="P540" s="73" t="s">
        <v>262</v>
      </c>
      <c r="R540" s="73" t="s">
        <v>264</v>
      </c>
      <c r="T540" s="73" t="s">
        <v>18</v>
      </c>
      <c r="U540" s="73" t="s">
        <v>3738</v>
      </c>
      <c r="Z540" s="73" t="s">
        <v>272</v>
      </c>
      <c r="AA540" s="73" t="s">
        <v>3739</v>
      </c>
      <c r="AB540" s="73" t="s">
        <v>3740</v>
      </c>
    </row>
    <row r="541" spans="1:40" x14ac:dyDescent="0.2">
      <c r="A541" s="73">
        <v>11422244870</v>
      </c>
      <c r="B541" s="73">
        <v>256666874</v>
      </c>
      <c r="C541" s="74">
        <v>43906.547835648147</v>
      </c>
      <c r="D541" s="74">
        <v>43906.555034722223</v>
      </c>
      <c r="E541" s="73" t="s">
        <v>3741</v>
      </c>
      <c r="J541" s="73" t="s">
        <v>257</v>
      </c>
      <c r="L541" s="73" t="s">
        <v>259</v>
      </c>
      <c r="T541" s="73" t="s">
        <v>18</v>
      </c>
      <c r="U541" s="73" t="s">
        <v>3742</v>
      </c>
      <c r="Z541" s="73" t="s">
        <v>272</v>
      </c>
      <c r="AA541" s="73" t="s">
        <v>272</v>
      </c>
      <c r="AB541" s="73" t="s">
        <v>3743</v>
      </c>
      <c r="AC541" s="73" t="s">
        <v>272</v>
      </c>
      <c r="AE541" s="73" t="s">
        <v>3744</v>
      </c>
      <c r="AF541" s="73" t="s">
        <v>3745</v>
      </c>
      <c r="AM541" s="73" t="s">
        <v>3746</v>
      </c>
      <c r="AN541" s="73">
        <v>9198151614</v>
      </c>
    </row>
    <row r="542" spans="1:40" x14ac:dyDescent="0.2">
      <c r="A542" s="73">
        <v>11422244839</v>
      </c>
      <c r="B542" s="73">
        <v>256666874</v>
      </c>
      <c r="C542" s="74">
        <v>43906.547314814816</v>
      </c>
      <c r="D542" s="74">
        <v>43906.555023148147</v>
      </c>
      <c r="E542" s="73" t="s">
        <v>3747</v>
      </c>
      <c r="J542" s="73" t="s">
        <v>257</v>
      </c>
      <c r="L542" s="73" t="s">
        <v>259</v>
      </c>
      <c r="M542" s="73" t="s">
        <v>260</v>
      </c>
      <c r="T542" s="73" t="s">
        <v>18</v>
      </c>
      <c r="U542" s="73" t="s">
        <v>3748</v>
      </c>
      <c r="Z542" s="73" t="s">
        <v>272</v>
      </c>
      <c r="AA542" s="73" t="s">
        <v>3749</v>
      </c>
      <c r="AB542" s="73" t="s">
        <v>3750</v>
      </c>
      <c r="AC542" s="73" t="s">
        <v>3751</v>
      </c>
      <c r="AE542" s="73" t="s">
        <v>3752</v>
      </c>
      <c r="AF542" s="73" t="s">
        <v>3753</v>
      </c>
      <c r="AM542" s="73" t="s">
        <v>3754</v>
      </c>
      <c r="AN542" s="73" t="s">
        <v>3755</v>
      </c>
    </row>
    <row r="543" spans="1:40" x14ac:dyDescent="0.2">
      <c r="A543" s="73">
        <v>11422244017</v>
      </c>
      <c r="B543" s="73">
        <v>256666874</v>
      </c>
      <c r="C543" s="74">
        <v>43906.552175925928</v>
      </c>
      <c r="D543" s="74">
        <v>43906.554791666669</v>
      </c>
      <c r="E543" s="73" t="s">
        <v>3756</v>
      </c>
      <c r="J543" s="73" t="s">
        <v>257</v>
      </c>
      <c r="L543" s="73" t="s">
        <v>259</v>
      </c>
      <c r="Q543" s="73" t="s">
        <v>263</v>
      </c>
      <c r="T543" s="73" t="s">
        <v>18</v>
      </c>
      <c r="U543" s="73" t="s">
        <v>3757</v>
      </c>
      <c r="Z543" s="73" t="s">
        <v>272</v>
      </c>
    </row>
    <row r="544" spans="1:40" x14ac:dyDescent="0.2">
      <c r="A544" s="73">
        <v>11422241499</v>
      </c>
      <c r="B544" s="73">
        <v>256666874</v>
      </c>
      <c r="C544" s="74">
        <v>43906.537928240738</v>
      </c>
      <c r="D544" s="74">
        <v>43906.554120370369</v>
      </c>
      <c r="E544" s="73" t="s">
        <v>3758</v>
      </c>
      <c r="J544" s="73" t="s">
        <v>257</v>
      </c>
      <c r="K544" s="73" t="s">
        <v>258</v>
      </c>
      <c r="L544" s="73" t="s">
        <v>259</v>
      </c>
      <c r="M544" s="73" t="s">
        <v>260</v>
      </c>
      <c r="N544" s="73" t="s">
        <v>29</v>
      </c>
      <c r="O544" s="73" t="s">
        <v>261</v>
      </c>
      <c r="P544" s="73" t="s">
        <v>262</v>
      </c>
      <c r="Q544" s="73" t="s">
        <v>263</v>
      </c>
      <c r="R544" s="73" t="s">
        <v>264</v>
      </c>
      <c r="T544" s="73" t="s">
        <v>17</v>
      </c>
      <c r="U544" s="73" t="s">
        <v>3759</v>
      </c>
      <c r="Z544" s="73" t="s">
        <v>272</v>
      </c>
      <c r="AB544" s="73" t="s">
        <v>3760</v>
      </c>
      <c r="AC544" s="73" t="s">
        <v>3761</v>
      </c>
      <c r="AE544" s="73" t="s">
        <v>3762</v>
      </c>
      <c r="AF544" s="73" t="s">
        <v>3763</v>
      </c>
      <c r="AM544" s="73" t="s">
        <v>3764</v>
      </c>
      <c r="AN544" s="73">
        <v>8286499566</v>
      </c>
    </row>
    <row r="545" spans="1:40" x14ac:dyDescent="0.2">
      <c r="A545" s="73">
        <v>11422240592</v>
      </c>
      <c r="B545" s="73">
        <v>256666874</v>
      </c>
      <c r="C545" s="74">
        <v>43906.551377314812</v>
      </c>
      <c r="D545" s="74">
        <v>43906.553865740738</v>
      </c>
      <c r="E545" s="73" t="s">
        <v>3765</v>
      </c>
      <c r="K545" s="73" t="s">
        <v>258</v>
      </c>
      <c r="T545" s="73" t="s">
        <v>18</v>
      </c>
      <c r="U545" s="73" t="s">
        <v>3766</v>
      </c>
      <c r="Z545" s="73" t="s">
        <v>272</v>
      </c>
      <c r="AA545" s="73" t="s">
        <v>3767</v>
      </c>
      <c r="AB545" s="73" t="s">
        <v>3768</v>
      </c>
      <c r="AC545" s="73" t="s">
        <v>3769</v>
      </c>
      <c r="AE545" s="73" t="s">
        <v>3770</v>
      </c>
      <c r="AF545" s="73" t="s">
        <v>3771</v>
      </c>
      <c r="AM545" s="73" t="s">
        <v>3772</v>
      </c>
      <c r="AN545" s="73">
        <v>8287190152</v>
      </c>
    </row>
    <row r="546" spans="1:40" x14ac:dyDescent="0.2">
      <c r="A546" s="73">
        <v>11422240498</v>
      </c>
      <c r="B546" s="73">
        <v>256666874</v>
      </c>
      <c r="C546" s="74">
        <v>43906.549560185187</v>
      </c>
      <c r="D546" s="74">
        <v>43906.553842592592</v>
      </c>
      <c r="E546" s="73" t="s">
        <v>3773</v>
      </c>
      <c r="J546" s="73" t="s">
        <v>257</v>
      </c>
      <c r="K546" s="73" t="s">
        <v>258</v>
      </c>
      <c r="L546" s="73" t="s">
        <v>259</v>
      </c>
      <c r="M546" s="73" t="s">
        <v>260</v>
      </c>
      <c r="N546" s="73" t="s">
        <v>29</v>
      </c>
      <c r="O546" s="73" t="s">
        <v>261</v>
      </c>
      <c r="P546" s="73" t="s">
        <v>262</v>
      </c>
      <c r="R546" s="73" t="s">
        <v>264</v>
      </c>
      <c r="T546" s="73" t="s">
        <v>18</v>
      </c>
      <c r="U546" s="73" t="s">
        <v>3774</v>
      </c>
      <c r="Z546" s="73" t="s">
        <v>272</v>
      </c>
      <c r="AA546" s="73" t="s">
        <v>3775</v>
      </c>
      <c r="AB546" s="73" t="s">
        <v>3776</v>
      </c>
      <c r="AC546" s="73" t="s">
        <v>3777</v>
      </c>
      <c r="AE546" s="73" t="s">
        <v>3778</v>
      </c>
      <c r="AF546" s="73" t="s">
        <v>3779</v>
      </c>
      <c r="AM546" s="73" t="s">
        <v>3780</v>
      </c>
      <c r="AN546" s="73">
        <v>5043444328</v>
      </c>
    </row>
    <row r="547" spans="1:40" x14ac:dyDescent="0.2">
      <c r="A547" s="73">
        <v>11422235227</v>
      </c>
      <c r="B547" s="73">
        <v>256666874</v>
      </c>
      <c r="C547" s="74">
        <v>43906.548460648148</v>
      </c>
      <c r="D547" s="74">
        <v>43906.552395833336</v>
      </c>
      <c r="E547" s="73" t="s">
        <v>3781</v>
      </c>
      <c r="J547" s="73" t="s">
        <v>257</v>
      </c>
      <c r="K547" s="73" t="s">
        <v>258</v>
      </c>
      <c r="L547" s="73" t="s">
        <v>259</v>
      </c>
      <c r="Q547" s="73" t="s">
        <v>263</v>
      </c>
      <c r="R547" s="73" t="s">
        <v>264</v>
      </c>
      <c r="S547" s="73" t="s">
        <v>3782</v>
      </c>
      <c r="T547" s="73" t="s">
        <v>17</v>
      </c>
      <c r="U547" s="73" t="s">
        <v>3783</v>
      </c>
      <c r="Z547" s="73" t="s">
        <v>272</v>
      </c>
      <c r="AA547" s="73" t="s">
        <v>3784</v>
      </c>
      <c r="AB547" s="73" t="s">
        <v>3785</v>
      </c>
      <c r="AC547" s="73" t="s">
        <v>3786</v>
      </c>
      <c r="AE547" s="73" t="s">
        <v>3787</v>
      </c>
      <c r="AF547" s="73" t="s">
        <v>3788</v>
      </c>
      <c r="AM547" s="73" t="s">
        <v>3789</v>
      </c>
      <c r="AN547" s="73">
        <v>9196162043</v>
      </c>
    </row>
    <row r="548" spans="1:40" x14ac:dyDescent="0.2">
      <c r="A548" s="73">
        <v>11422234597</v>
      </c>
      <c r="B548" s="73">
        <v>256666874</v>
      </c>
      <c r="C548" s="74">
        <v>43906.548159722224</v>
      </c>
      <c r="D548" s="74">
        <v>43906.552222222221</v>
      </c>
      <c r="E548" s="73" t="s">
        <v>3790</v>
      </c>
      <c r="J548" s="73" t="s">
        <v>257</v>
      </c>
      <c r="L548" s="73" t="s">
        <v>259</v>
      </c>
      <c r="M548" s="73" t="s">
        <v>260</v>
      </c>
      <c r="N548" s="73" t="s">
        <v>29</v>
      </c>
      <c r="O548" s="73" t="s">
        <v>261</v>
      </c>
      <c r="P548" s="73" t="s">
        <v>262</v>
      </c>
      <c r="R548" s="73" t="s">
        <v>264</v>
      </c>
      <c r="T548" s="73" t="s">
        <v>18</v>
      </c>
      <c r="U548" s="73" t="s">
        <v>3791</v>
      </c>
      <c r="Z548" s="73" t="s">
        <v>272</v>
      </c>
      <c r="AA548" s="73" t="s">
        <v>3792</v>
      </c>
      <c r="AB548" s="73" t="s">
        <v>3793</v>
      </c>
      <c r="AC548" s="73" t="s">
        <v>3794</v>
      </c>
      <c r="AE548" s="73" t="s">
        <v>3795</v>
      </c>
      <c r="AF548" s="73" t="s">
        <v>3796</v>
      </c>
      <c r="AM548" s="73" t="s">
        <v>3797</v>
      </c>
    </row>
    <row r="549" spans="1:40" x14ac:dyDescent="0.2">
      <c r="A549" s="73">
        <v>11422233622</v>
      </c>
      <c r="B549" s="73">
        <v>256666874</v>
      </c>
      <c r="C549" s="74">
        <v>43906.548333333332</v>
      </c>
      <c r="D549" s="74">
        <v>43906.55195601852</v>
      </c>
      <c r="E549" s="73" t="s">
        <v>3798</v>
      </c>
      <c r="J549" s="73" t="s">
        <v>257</v>
      </c>
      <c r="K549" s="73" t="s">
        <v>258</v>
      </c>
      <c r="L549" s="73" t="s">
        <v>259</v>
      </c>
      <c r="O549" s="73" t="s">
        <v>261</v>
      </c>
      <c r="R549" s="73" t="s">
        <v>264</v>
      </c>
      <c r="T549" s="73" t="s">
        <v>18</v>
      </c>
      <c r="U549" s="73" t="s">
        <v>3799</v>
      </c>
      <c r="Z549" s="73" t="s">
        <v>272</v>
      </c>
      <c r="AA549" s="73" t="s">
        <v>3800</v>
      </c>
      <c r="AB549" s="73" t="s">
        <v>3801</v>
      </c>
      <c r="AC549" s="73" t="s">
        <v>3802</v>
      </c>
    </row>
    <row r="550" spans="1:40" x14ac:dyDescent="0.2">
      <c r="A550" s="73">
        <v>11422232153</v>
      </c>
      <c r="B550" s="73">
        <v>256666874</v>
      </c>
      <c r="C550" s="74">
        <v>43906.547939814816</v>
      </c>
      <c r="D550" s="74">
        <v>43906.551562499997</v>
      </c>
      <c r="E550" s="73" t="s">
        <v>3803</v>
      </c>
      <c r="J550" s="73" t="s">
        <v>257</v>
      </c>
      <c r="K550" s="73" t="s">
        <v>258</v>
      </c>
      <c r="L550" s="73" t="s">
        <v>259</v>
      </c>
      <c r="O550" s="73" t="s">
        <v>261</v>
      </c>
      <c r="P550" s="73" t="s">
        <v>262</v>
      </c>
      <c r="R550" s="73" t="s">
        <v>264</v>
      </c>
      <c r="T550" s="73" t="s">
        <v>17</v>
      </c>
      <c r="U550" s="73" t="s">
        <v>3804</v>
      </c>
      <c r="Z550" s="73" t="s">
        <v>272</v>
      </c>
      <c r="AA550" s="73" t="s">
        <v>3805</v>
      </c>
      <c r="AB550" s="73" t="s">
        <v>3806</v>
      </c>
      <c r="AC550" s="73" t="s">
        <v>3807</v>
      </c>
    </row>
    <row r="551" spans="1:40" x14ac:dyDescent="0.2">
      <c r="A551" s="73">
        <v>11422228797</v>
      </c>
      <c r="B551" s="73">
        <v>256666874</v>
      </c>
      <c r="C551" s="74">
        <v>43906.549224537041</v>
      </c>
      <c r="D551" s="74">
        <v>43906.55064814815</v>
      </c>
      <c r="E551" s="73" t="s">
        <v>3808</v>
      </c>
      <c r="J551" s="73" t="s">
        <v>257</v>
      </c>
      <c r="L551" s="73" t="s">
        <v>259</v>
      </c>
      <c r="M551" s="73" t="s">
        <v>260</v>
      </c>
      <c r="N551" s="73" t="s">
        <v>29</v>
      </c>
      <c r="O551" s="73" t="s">
        <v>261</v>
      </c>
      <c r="P551" s="73" t="s">
        <v>262</v>
      </c>
      <c r="Q551" s="73" t="s">
        <v>263</v>
      </c>
      <c r="R551" s="73" t="s">
        <v>264</v>
      </c>
      <c r="T551" s="73" t="s">
        <v>17</v>
      </c>
      <c r="U551" s="73" t="s">
        <v>3809</v>
      </c>
      <c r="Z551" s="73" t="s">
        <v>272</v>
      </c>
      <c r="AA551" s="73" t="s">
        <v>349</v>
      </c>
      <c r="AB551" s="73" t="s">
        <v>3810</v>
      </c>
      <c r="AC551" s="73" t="s">
        <v>349</v>
      </c>
      <c r="AE551" s="73" t="s">
        <v>3811</v>
      </c>
      <c r="AF551" s="73" t="s">
        <v>3812</v>
      </c>
      <c r="AM551" s="73" t="s">
        <v>3813</v>
      </c>
      <c r="AN551" s="73">
        <v>6462793940</v>
      </c>
    </row>
    <row r="552" spans="1:40" x14ac:dyDescent="0.2">
      <c r="A552" s="73">
        <v>11422228446</v>
      </c>
      <c r="B552" s="73">
        <v>256666874</v>
      </c>
      <c r="C552" s="74">
        <v>43906.547754629632</v>
      </c>
      <c r="D552" s="74">
        <v>43906.550555555557</v>
      </c>
      <c r="E552" s="73" t="s">
        <v>3814</v>
      </c>
      <c r="K552" s="73" t="s">
        <v>258</v>
      </c>
      <c r="L552" s="73" t="s">
        <v>259</v>
      </c>
      <c r="N552" s="73" t="s">
        <v>29</v>
      </c>
      <c r="O552" s="73" t="s">
        <v>261</v>
      </c>
      <c r="P552" s="73" t="s">
        <v>262</v>
      </c>
      <c r="T552" s="73" t="s">
        <v>18</v>
      </c>
      <c r="U552" s="73" t="s">
        <v>3815</v>
      </c>
      <c r="Z552" s="73" t="s">
        <v>272</v>
      </c>
      <c r="AA552" s="73" t="s">
        <v>3816</v>
      </c>
      <c r="AC552" s="73" t="s">
        <v>405</v>
      </c>
    </row>
    <row r="553" spans="1:40" x14ac:dyDescent="0.2">
      <c r="A553" s="73">
        <v>11422227795</v>
      </c>
      <c r="B553" s="73">
        <v>256666874</v>
      </c>
      <c r="C553" s="74">
        <v>43906.548032407409</v>
      </c>
      <c r="D553" s="74">
        <v>43906.550381944442</v>
      </c>
      <c r="E553" s="73" t="s">
        <v>3817</v>
      </c>
      <c r="J553" s="73" t="s">
        <v>257</v>
      </c>
      <c r="K553" s="73" t="s">
        <v>258</v>
      </c>
      <c r="L553" s="73" t="s">
        <v>259</v>
      </c>
      <c r="N553" s="73" t="s">
        <v>29</v>
      </c>
      <c r="O553" s="73" t="s">
        <v>261</v>
      </c>
      <c r="P553" s="73" t="s">
        <v>262</v>
      </c>
      <c r="R553" s="73" t="s">
        <v>264</v>
      </c>
      <c r="T553" s="73" t="s">
        <v>17</v>
      </c>
      <c r="U553" s="73" t="s">
        <v>3818</v>
      </c>
      <c r="Z553" s="73" t="s">
        <v>272</v>
      </c>
      <c r="AA553" s="73" t="s">
        <v>2339</v>
      </c>
      <c r="AB553" s="73" t="s">
        <v>3819</v>
      </c>
    </row>
    <row r="554" spans="1:40" x14ac:dyDescent="0.2">
      <c r="A554" s="73">
        <v>11422226696</v>
      </c>
      <c r="B554" s="73">
        <v>256666874</v>
      </c>
      <c r="C554" s="74">
        <v>43906.545185185183</v>
      </c>
      <c r="D554" s="74">
        <v>43906.550092592595</v>
      </c>
      <c r="E554" s="73" t="s">
        <v>3820</v>
      </c>
      <c r="J554" s="73" t="s">
        <v>257</v>
      </c>
      <c r="O554" s="73" t="s">
        <v>261</v>
      </c>
      <c r="T554" s="73" t="s">
        <v>18</v>
      </c>
      <c r="U554" s="73" t="s">
        <v>3821</v>
      </c>
      <c r="Z554" s="73" t="s">
        <v>272</v>
      </c>
      <c r="AA554" s="73" t="s">
        <v>3822</v>
      </c>
      <c r="AB554" s="73" t="s">
        <v>3823</v>
      </c>
      <c r="AC554" s="73" t="s">
        <v>3824</v>
      </c>
    </row>
    <row r="555" spans="1:40" x14ac:dyDescent="0.2">
      <c r="A555" s="73">
        <v>11422225633</v>
      </c>
      <c r="B555" s="73">
        <v>256666874</v>
      </c>
      <c r="C555" s="74">
        <v>43906.547314814816</v>
      </c>
      <c r="D555" s="74">
        <v>43906.549780092595</v>
      </c>
      <c r="E555" s="73" t="s">
        <v>3825</v>
      </c>
      <c r="J555" s="73" t="s">
        <v>257</v>
      </c>
      <c r="R555" s="73" t="s">
        <v>264</v>
      </c>
      <c r="T555" s="73" t="s">
        <v>17</v>
      </c>
      <c r="U555" s="73" t="s">
        <v>3826</v>
      </c>
      <c r="Z555" s="73" t="s">
        <v>272</v>
      </c>
      <c r="AA555" s="73" t="s">
        <v>405</v>
      </c>
      <c r="AB555" s="73" t="s">
        <v>3827</v>
      </c>
      <c r="AC555" s="73" t="s">
        <v>405</v>
      </c>
      <c r="AE555" s="73" t="s">
        <v>3828</v>
      </c>
      <c r="AF555" s="73" t="s">
        <v>3829</v>
      </c>
      <c r="AM555" s="73" t="s">
        <v>3830</v>
      </c>
      <c r="AN555" s="73" t="s">
        <v>3831</v>
      </c>
    </row>
    <row r="556" spans="1:40" x14ac:dyDescent="0.2">
      <c r="A556" s="73">
        <v>11422225442</v>
      </c>
      <c r="B556" s="73">
        <v>256666874</v>
      </c>
      <c r="C556" s="74">
        <v>43906.545219907406</v>
      </c>
      <c r="D556" s="74">
        <v>43906.549733796295</v>
      </c>
      <c r="E556" s="73" t="s">
        <v>3832</v>
      </c>
      <c r="J556" s="73" t="s">
        <v>257</v>
      </c>
      <c r="K556" s="73" t="s">
        <v>258</v>
      </c>
      <c r="L556" s="73" t="s">
        <v>259</v>
      </c>
      <c r="P556" s="73" t="s">
        <v>262</v>
      </c>
      <c r="Q556" s="73" t="s">
        <v>263</v>
      </c>
      <c r="R556" s="73" t="s">
        <v>264</v>
      </c>
      <c r="T556" s="73" t="s">
        <v>17</v>
      </c>
      <c r="U556" s="73" t="s">
        <v>3833</v>
      </c>
      <c r="Z556" s="73" t="s">
        <v>272</v>
      </c>
      <c r="AA556" s="73" t="s">
        <v>3834</v>
      </c>
      <c r="AB556" s="73" t="s">
        <v>3835</v>
      </c>
      <c r="AC556" s="73" t="s">
        <v>3836</v>
      </c>
      <c r="AE556" s="73" t="s">
        <v>3837</v>
      </c>
      <c r="AF556" s="73" t="s">
        <v>3838</v>
      </c>
      <c r="AM556" s="73" t="s">
        <v>3839</v>
      </c>
      <c r="AN556" s="73">
        <v>3364716587</v>
      </c>
    </row>
    <row r="557" spans="1:40" x14ac:dyDescent="0.2">
      <c r="A557" s="73">
        <v>11422224691</v>
      </c>
      <c r="B557" s="73">
        <v>256666874</v>
      </c>
      <c r="C557" s="74">
        <v>43906.546979166669</v>
      </c>
      <c r="D557" s="74">
        <v>43906.549513888887</v>
      </c>
      <c r="E557" s="73" t="s">
        <v>3840</v>
      </c>
      <c r="J557" s="73" t="s">
        <v>257</v>
      </c>
      <c r="K557" s="73" t="s">
        <v>258</v>
      </c>
      <c r="L557" s="73" t="s">
        <v>259</v>
      </c>
      <c r="T557" s="73" t="s">
        <v>18</v>
      </c>
      <c r="U557" s="73" t="s">
        <v>3841</v>
      </c>
      <c r="Z557" s="73" t="s">
        <v>272</v>
      </c>
      <c r="AE557" s="73" t="s">
        <v>3842</v>
      </c>
      <c r="AF557" s="73" t="s">
        <v>3843</v>
      </c>
      <c r="AM557" s="73" t="s">
        <v>3844</v>
      </c>
    </row>
    <row r="558" spans="1:40" x14ac:dyDescent="0.2">
      <c r="A558" s="73">
        <v>11422220933</v>
      </c>
      <c r="B558" s="73">
        <v>256666874</v>
      </c>
      <c r="C558" s="74">
        <v>43906.539085648146</v>
      </c>
      <c r="D558" s="74">
        <v>43906.548460648148</v>
      </c>
      <c r="E558" s="73" t="s">
        <v>3845</v>
      </c>
      <c r="J558" s="73" t="s">
        <v>257</v>
      </c>
      <c r="L558" s="73" t="s">
        <v>259</v>
      </c>
      <c r="R558" s="73" t="s">
        <v>264</v>
      </c>
      <c r="S558" s="73" t="s">
        <v>3846</v>
      </c>
      <c r="T558" s="73" t="s">
        <v>17</v>
      </c>
      <c r="U558" s="73" t="s">
        <v>3847</v>
      </c>
      <c r="Z558" s="73" t="s">
        <v>272</v>
      </c>
      <c r="AA558" s="73" t="s">
        <v>272</v>
      </c>
      <c r="AB558" s="73" t="s">
        <v>2869</v>
      </c>
      <c r="AC558" s="73" t="s">
        <v>272</v>
      </c>
      <c r="AE558" s="73" t="s">
        <v>3848</v>
      </c>
      <c r="AF558" s="73" t="s">
        <v>3849</v>
      </c>
      <c r="AM558" s="73" t="s">
        <v>3850</v>
      </c>
      <c r="AN558" s="73" t="s">
        <v>3851</v>
      </c>
    </row>
    <row r="559" spans="1:40" x14ac:dyDescent="0.2">
      <c r="A559" s="73">
        <v>11422220535</v>
      </c>
      <c r="B559" s="73">
        <v>256666874</v>
      </c>
      <c r="C559" s="74">
        <v>43906.542048611111</v>
      </c>
      <c r="D559" s="74">
        <v>43906.548356481479</v>
      </c>
      <c r="E559" s="73" t="s">
        <v>3852</v>
      </c>
      <c r="J559" s="73" t="s">
        <v>257</v>
      </c>
      <c r="L559" s="73" t="s">
        <v>259</v>
      </c>
      <c r="M559" s="73" t="s">
        <v>260</v>
      </c>
      <c r="P559" s="73" t="s">
        <v>262</v>
      </c>
      <c r="R559" s="73" t="s">
        <v>264</v>
      </c>
      <c r="S559" s="73" t="s">
        <v>3853</v>
      </c>
      <c r="T559" s="73" t="s">
        <v>17</v>
      </c>
      <c r="U559" s="73" t="s">
        <v>3854</v>
      </c>
      <c r="Z559" s="73" t="s">
        <v>272</v>
      </c>
      <c r="AA559" s="73" t="s">
        <v>3855</v>
      </c>
      <c r="AB559" s="73" t="s">
        <v>3856</v>
      </c>
      <c r="AC559" s="73" t="s">
        <v>3857</v>
      </c>
      <c r="AE559" s="73" t="s">
        <v>3858</v>
      </c>
      <c r="AF559" s="73" t="s">
        <v>3859</v>
      </c>
      <c r="AM559" s="73" t="s">
        <v>3860</v>
      </c>
      <c r="AN559" s="73" t="s">
        <v>3861</v>
      </c>
    </row>
    <row r="560" spans="1:40" x14ac:dyDescent="0.2">
      <c r="A560" s="73">
        <v>11422216889</v>
      </c>
      <c r="B560" s="73">
        <v>256666874</v>
      </c>
      <c r="C560" s="74">
        <v>43906.537094907406</v>
      </c>
      <c r="D560" s="74">
        <v>43906.547361111108</v>
      </c>
      <c r="E560" s="73" t="s">
        <v>3862</v>
      </c>
      <c r="J560" s="73" t="s">
        <v>257</v>
      </c>
      <c r="K560" s="73" t="s">
        <v>258</v>
      </c>
      <c r="L560" s="73" t="s">
        <v>259</v>
      </c>
      <c r="N560" s="73" t="s">
        <v>29</v>
      </c>
      <c r="O560" s="73" t="s">
        <v>261</v>
      </c>
      <c r="R560" s="73" t="s">
        <v>264</v>
      </c>
      <c r="T560" s="73" t="s">
        <v>18</v>
      </c>
      <c r="U560" s="73" t="s">
        <v>3863</v>
      </c>
      <c r="Z560" s="73" t="s">
        <v>272</v>
      </c>
      <c r="AA560" s="73" t="s">
        <v>3864</v>
      </c>
    </row>
    <row r="561" spans="1:40" x14ac:dyDescent="0.2">
      <c r="A561" s="73">
        <v>11422216659</v>
      </c>
      <c r="B561" s="73">
        <v>256666874</v>
      </c>
      <c r="C561" s="74">
        <v>43906.53297453704</v>
      </c>
      <c r="D561" s="74">
        <v>43906.547303240739</v>
      </c>
      <c r="E561" s="73" t="s">
        <v>3865</v>
      </c>
      <c r="J561" s="73" t="s">
        <v>257</v>
      </c>
      <c r="K561" s="73" t="s">
        <v>258</v>
      </c>
      <c r="L561" s="73" t="s">
        <v>259</v>
      </c>
      <c r="S561" s="73" t="s">
        <v>3866</v>
      </c>
      <c r="T561" s="73" t="s">
        <v>18</v>
      </c>
      <c r="U561" s="73" t="s">
        <v>3867</v>
      </c>
      <c r="Z561" s="73" t="s">
        <v>272</v>
      </c>
      <c r="AA561" s="73" t="s">
        <v>3868</v>
      </c>
      <c r="AB561" s="73" t="s">
        <v>3869</v>
      </c>
      <c r="AC561" s="73" t="s">
        <v>3870</v>
      </c>
      <c r="AE561" s="73" t="s">
        <v>3871</v>
      </c>
      <c r="AF561" s="73" t="s">
        <v>3872</v>
      </c>
      <c r="AM561" s="73" t="s">
        <v>3873</v>
      </c>
      <c r="AN561" s="73">
        <v>9104481016</v>
      </c>
    </row>
    <row r="562" spans="1:40" x14ac:dyDescent="0.2">
      <c r="A562" s="73">
        <v>11422214312</v>
      </c>
      <c r="B562" s="73">
        <v>256666874</v>
      </c>
      <c r="C562" s="74">
        <v>43906.54105324074</v>
      </c>
      <c r="D562" s="74">
        <v>43906.546643518515</v>
      </c>
      <c r="E562" s="73" t="s">
        <v>3874</v>
      </c>
      <c r="J562" s="73" t="s">
        <v>257</v>
      </c>
      <c r="K562" s="73" t="s">
        <v>258</v>
      </c>
      <c r="O562" s="73" t="s">
        <v>261</v>
      </c>
      <c r="P562" s="73" t="s">
        <v>262</v>
      </c>
      <c r="R562" s="73" t="s">
        <v>264</v>
      </c>
      <c r="T562" s="73" t="s">
        <v>18</v>
      </c>
      <c r="U562" s="73" t="s">
        <v>3875</v>
      </c>
      <c r="Y562" s="73" t="s">
        <v>271</v>
      </c>
      <c r="AA562" s="73" t="s">
        <v>3876</v>
      </c>
      <c r="AB562" s="73" t="s">
        <v>3877</v>
      </c>
      <c r="AC562" s="73" t="s">
        <v>3878</v>
      </c>
      <c r="AE562" s="73" t="s">
        <v>3879</v>
      </c>
      <c r="AF562" s="73" t="s">
        <v>3880</v>
      </c>
      <c r="AM562" s="73" t="s">
        <v>3881</v>
      </c>
      <c r="AN562" s="73" t="s">
        <v>3882</v>
      </c>
    </row>
    <row r="563" spans="1:40" x14ac:dyDescent="0.2">
      <c r="A563" s="73">
        <v>11422212742</v>
      </c>
      <c r="B563" s="73">
        <v>256666874</v>
      </c>
      <c r="C563" s="74">
        <v>43906.539976851855</v>
      </c>
      <c r="D563" s="74">
        <v>43906.54619212963</v>
      </c>
      <c r="E563" s="73" t="s">
        <v>3883</v>
      </c>
      <c r="J563" s="73" t="s">
        <v>257</v>
      </c>
      <c r="K563" s="73" t="s">
        <v>258</v>
      </c>
      <c r="L563" s="73" t="s">
        <v>259</v>
      </c>
      <c r="N563" s="73" t="s">
        <v>29</v>
      </c>
      <c r="O563" s="73" t="s">
        <v>261</v>
      </c>
      <c r="P563" s="73" t="s">
        <v>262</v>
      </c>
      <c r="R563" s="73" t="s">
        <v>264</v>
      </c>
      <c r="T563" s="73" t="s">
        <v>17</v>
      </c>
      <c r="U563" s="73" t="s">
        <v>3884</v>
      </c>
      <c r="Y563" s="73" t="s">
        <v>271</v>
      </c>
      <c r="AA563" s="73" t="s">
        <v>3885</v>
      </c>
      <c r="AB563" s="73" t="s">
        <v>3886</v>
      </c>
      <c r="AE563" s="73" t="s">
        <v>3887</v>
      </c>
      <c r="AF563" s="73" t="s">
        <v>3888</v>
      </c>
      <c r="AM563" s="73" t="s">
        <v>3889</v>
      </c>
      <c r="AN563" s="73">
        <v>7045765919</v>
      </c>
    </row>
    <row r="564" spans="1:40" x14ac:dyDescent="0.2">
      <c r="A564" s="73">
        <v>11422212573</v>
      </c>
      <c r="B564" s="73">
        <v>256666874</v>
      </c>
      <c r="C564" s="74">
        <v>43906.53297453704</v>
      </c>
      <c r="D564" s="74">
        <v>43906.54614583333</v>
      </c>
      <c r="E564" s="73" t="s">
        <v>3890</v>
      </c>
      <c r="J564" s="73" t="s">
        <v>257</v>
      </c>
      <c r="L564" s="73" t="s">
        <v>259</v>
      </c>
      <c r="R564" s="73" t="s">
        <v>264</v>
      </c>
      <c r="S564" s="73" t="s">
        <v>3891</v>
      </c>
      <c r="T564" s="73" t="s">
        <v>17</v>
      </c>
      <c r="U564" s="73" t="s">
        <v>3892</v>
      </c>
      <c r="Y564" s="73" t="s">
        <v>271</v>
      </c>
      <c r="AA564" s="73" t="s">
        <v>3893</v>
      </c>
      <c r="AB564" s="73" t="s">
        <v>3894</v>
      </c>
      <c r="AE564" s="73" t="s">
        <v>3895</v>
      </c>
      <c r="AF564" s="73" t="s">
        <v>3896</v>
      </c>
      <c r="AM564" s="73" t="s">
        <v>3897</v>
      </c>
      <c r="AN564" s="73">
        <v>9108184914</v>
      </c>
    </row>
    <row r="565" spans="1:40" x14ac:dyDescent="0.2">
      <c r="A565" s="73">
        <v>11422212367</v>
      </c>
      <c r="B565" s="73">
        <v>256666874</v>
      </c>
      <c r="C565" s="74">
        <v>43906.544027777774</v>
      </c>
      <c r="D565" s="74">
        <v>43906.546087962961</v>
      </c>
      <c r="E565" s="73" t="s">
        <v>3898</v>
      </c>
      <c r="J565" s="73" t="s">
        <v>257</v>
      </c>
      <c r="K565" s="73" t="s">
        <v>258</v>
      </c>
      <c r="L565" s="73" t="s">
        <v>259</v>
      </c>
      <c r="R565" s="73" t="s">
        <v>264</v>
      </c>
      <c r="T565" s="73" t="s">
        <v>17</v>
      </c>
      <c r="U565" s="73" t="s">
        <v>3899</v>
      </c>
      <c r="Y565" s="73" t="s">
        <v>271</v>
      </c>
      <c r="AA565" s="73" t="s">
        <v>3900</v>
      </c>
      <c r="AB565" s="73" t="s">
        <v>3901</v>
      </c>
      <c r="AC565" s="73" t="s">
        <v>3902</v>
      </c>
      <c r="AE565" s="73" t="s">
        <v>3903</v>
      </c>
      <c r="AF565" s="73" t="s">
        <v>3904</v>
      </c>
      <c r="AM565" s="73" t="s">
        <v>3905</v>
      </c>
      <c r="AN565" s="73">
        <v>3363396169</v>
      </c>
    </row>
    <row r="566" spans="1:40" x14ac:dyDescent="0.2">
      <c r="A566" s="73">
        <v>11422205986</v>
      </c>
      <c r="B566" s="73">
        <v>256666874</v>
      </c>
      <c r="C566" s="74">
        <v>43906.53837962963</v>
      </c>
      <c r="D566" s="74">
        <v>43906.544328703705</v>
      </c>
      <c r="E566" s="73" t="s">
        <v>3906</v>
      </c>
      <c r="J566" s="73" t="s">
        <v>257</v>
      </c>
      <c r="K566" s="73" t="s">
        <v>258</v>
      </c>
      <c r="L566" s="73" t="s">
        <v>259</v>
      </c>
      <c r="M566" s="73" t="s">
        <v>260</v>
      </c>
      <c r="Q566" s="73" t="s">
        <v>263</v>
      </c>
      <c r="R566" s="73" t="s">
        <v>264</v>
      </c>
      <c r="T566" s="73" t="s">
        <v>17</v>
      </c>
      <c r="U566" s="73" t="s">
        <v>3907</v>
      </c>
      <c r="Y566" s="73" t="s">
        <v>271</v>
      </c>
      <c r="AA566" s="73" t="s">
        <v>3908</v>
      </c>
      <c r="AB566" s="73" t="s">
        <v>3909</v>
      </c>
      <c r="AC566" s="73" t="s">
        <v>3910</v>
      </c>
      <c r="AE566" s="73" t="s">
        <v>3911</v>
      </c>
      <c r="AF566" s="73" t="s">
        <v>3912</v>
      </c>
      <c r="AM566" s="73" t="s">
        <v>3913</v>
      </c>
      <c r="AN566" s="73" t="s">
        <v>3914</v>
      </c>
    </row>
    <row r="567" spans="1:40" x14ac:dyDescent="0.2">
      <c r="A567" s="73">
        <v>11422205493</v>
      </c>
      <c r="B567" s="73">
        <v>256666874</v>
      </c>
      <c r="C567" s="74">
        <v>43906.539942129632</v>
      </c>
      <c r="D567" s="74">
        <v>43906.544189814813</v>
      </c>
      <c r="E567" s="73" t="s">
        <v>3915</v>
      </c>
      <c r="J567" s="73" t="s">
        <v>257</v>
      </c>
      <c r="L567" s="73" t="s">
        <v>259</v>
      </c>
      <c r="N567" s="73" t="s">
        <v>29</v>
      </c>
      <c r="P567" s="73" t="s">
        <v>262</v>
      </c>
      <c r="S567" s="73" t="s">
        <v>3916</v>
      </c>
      <c r="T567" s="73" t="s">
        <v>18</v>
      </c>
      <c r="U567" s="73" t="s">
        <v>3917</v>
      </c>
      <c r="Y567" s="73" t="s">
        <v>271</v>
      </c>
      <c r="AA567" s="73" t="s">
        <v>286</v>
      </c>
      <c r="AB567" s="73" t="s">
        <v>3918</v>
      </c>
      <c r="AC567" s="73" t="s">
        <v>3919</v>
      </c>
      <c r="AE567" s="73" t="s">
        <v>3920</v>
      </c>
      <c r="AF567" s="73" t="s">
        <v>3921</v>
      </c>
      <c r="AM567" s="73" t="s">
        <v>3922</v>
      </c>
      <c r="AN567" s="73" t="s">
        <v>3923</v>
      </c>
    </row>
    <row r="568" spans="1:40" x14ac:dyDescent="0.2">
      <c r="A568" s="73">
        <v>11422205184</v>
      </c>
      <c r="B568" s="73">
        <v>256666874</v>
      </c>
      <c r="C568" s="74">
        <v>43906.525000000001</v>
      </c>
      <c r="D568" s="74">
        <v>43906.544120370374</v>
      </c>
      <c r="E568" s="73" t="s">
        <v>3924</v>
      </c>
      <c r="J568" s="73" t="s">
        <v>257</v>
      </c>
      <c r="L568" s="73" t="s">
        <v>259</v>
      </c>
      <c r="M568" s="73" t="s">
        <v>260</v>
      </c>
      <c r="N568" s="73" t="s">
        <v>29</v>
      </c>
      <c r="O568" s="73" t="s">
        <v>261</v>
      </c>
      <c r="P568" s="73" t="s">
        <v>262</v>
      </c>
      <c r="T568" s="73" t="s">
        <v>17</v>
      </c>
      <c r="U568" s="73" t="s">
        <v>3925</v>
      </c>
      <c r="Y568" s="73" t="s">
        <v>271</v>
      </c>
      <c r="AA568" s="73" t="s">
        <v>3926</v>
      </c>
      <c r="AB568" s="73" t="s">
        <v>3927</v>
      </c>
    </row>
    <row r="569" spans="1:40" x14ac:dyDescent="0.2">
      <c r="A569" s="73">
        <v>11422203898</v>
      </c>
      <c r="B569" s="73">
        <v>256666874</v>
      </c>
      <c r="C569" s="74">
        <v>43906.542071759257</v>
      </c>
      <c r="D569" s="74">
        <v>43906.543773148151</v>
      </c>
      <c r="E569" s="73" t="s">
        <v>3928</v>
      </c>
      <c r="J569" s="73" t="s">
        <v>257</v>
      </c>
      <c r="K569" s="73" t="s">
        <v>258</v>
      </c>
      <c r="L569" s="73" t="s">
        <v>259</v>
      </c>
      <c r="O569" s="73" t="s">
        <v>261</v>
      </c>
      <c r="R569" s="73" t="s">
        <v>264</v>
      </c>
      <c r="T569" s="73" t="s">
        <v>17</v>
      </c>
      <c r="Y569" s="73" t="s">
        <v>271</v>
      </c>
      <c r="AA569" s="73" t="s">
        <v>3929</v>
      </c>
    </row>
    <row r="570" spans="1:40" x14ac:dyDescent="0.2">
      <c r="A570" s="73">
        <v>11422199966</v>
      </c>
      <c r="B570" s="73">
        <v>256666874</v>
      </c>
      <c r="C570" s="74">
        <v>43906.538310185184</v>
      </c>
      <c r="D570" s="74">
        <v>43906.542708333334</v>
      </c>
      <c r="E570" s="73" t="s">
        <v>3930</v>
      </c>
      <c r="K570" s="73" t="s">
        <v>258</v>
      </c>
      <c r="L570" s="73" t="s">
        <v>259</v>
      </c>
      <c r="O570" s="73" t="s">
        <v>261</v>
      </c>
      <c r="R570" s="73" t="s">
        <v>264</v>
      </c>
      <c r="T570" s="73" t="s">
        <v>18</v>
      </c>
      <c r="U570" s="73" t="s">
        <v>3931</v>
      </c>
      <c r="Y570" s="73" t="s">
        <v>271</v>
      </c>
      <c r="AA570" s="73" t="s">
        <v>3932</v>
      </c>
      <c r="AB570" s="73" t="s">
        <v>3933</v>
      </c>
    </row>
    <row r="571" spans="1:40" x14ac:dyDescent="0.2">
      <c r="A571" s="73">
        <v>11422194724</v>
      </c>
      <c r="B571" s="73">
        <v>256666874</v>
      </c>
      <c r="C571" s="74">
        <v>43906.537581018521</v>
      </c>
      <c r="D571" s="74">
        <v>43906.541273148148</v>
      </c>
      <c r="E571" s="73" t="s">
        <v>3934</v>
      </c>
      <c r="J571" s="73" t="s">
        <v>257</v>
      </c>
      <c r="L571" s="73" t="s">
        <v>259</v>
      </c>
      <c r="N571" s="73" t="s">
        <v>29</v>
      </c>
      <c r="P571" s="73" t="s">
        <v>262</v>
      </c>
      <c r="R571" s="73" t="s">
        <v>264</v>
      </c>
      <c r="T571" s="73" t="s">
        <v>18</v>
      </c>
      <c r="U571" s="73" t="s">
        <v>3935</v>
      </c>
      <c r="Y571" s="73" t="s">
        <v>271</v>
      </c>
      <c r="AA571" s="73" t="s">
        <v>3936</v>
      </c>
      <c r="AB571" s="73" t="s">
        <v>3937</v>
      </c>
    </row>
    <row r="572" spans="1:40" x14ac:dyDescent="0.2">
      <c r="A572" s="73">
        <v>11422194136</v>
      </c>
      <c r="B572" s="73">
        <v>256666874</v>
      </c>
      <c r="C572" s="74">
        <v>43906.539363425924</v>
      </c>
      <c r="D572" s="74">
        <v>43906.54111111111</v>
      </c>
      <c r="E572" s="73" t="s">
        <v>987</v>
      </c>
      <c r="J572" s="73" t="s">
        <v>257</v>
      </c>
      <c r="K572" s="73" t="s">
        <v>258</v>
      </c>
      <c r="L572" s="73" t="s">
        <v>259</v>
      </c>
      <c r="P572" s="73" t="s">
        <v>262</v>
      </c>
      <c r="R572" s="73" t="s">
        <v>264</v>
      </c>
      <c r="T572" s="73" t="s">
        <v>17</v>
      </c>
      <c r="U572" s="73" t="s">
        <v>3938</v>
      </c>
      <c r="Y572" s="73" t="s">
        <v>271</v>
      </c>
      <c r="AB572" s="73" t="s">
        <v>3939</v>
      </c>
      <c r="AE572" s="73" t="s">
        <v>3940</v>
      </c>
      <c r="AF572" s="73" t="s">
        <v>3941</v>
      </c>
      <c r="AM572" s="73" t="s">
        <v>3942</v>
      </c>
      <c r="AN572" s="73" t="s">
        <v>3943</v>
      </c>
    </row>
    <row r="573" spans="1:40" x14ac:dyDescent="0.2">
      <c r="A573" s="73">
        <v>11422191023</v>
      </c>
      <c r="B573" s="73">
        <v>256666874</v>
      </c>
      <c r="C573" s="74">
        <v>43906.537881944445</v>
      </c>
      <c r="D573" s="74">
        <v>43906.540266203701</v>
      </c>
      <c r="E573" s="73" t="s">
        <v>3944</v>
      </c>
      <c r="J573" s="73" t="s">
        <v>257</v>
      </c>
      <c r="K573" s="73" t="s">
        <v>258</v>
      </c>
      <c r="L573" s="73" t="s">
        <v>259</v>
      </c>
      <c r="O573" s="73" t="s">
        <v>261</v>
      </c>
      <c r="Q573" s="73" t="s">
        <v>263</v>
      </c>
      <c r="T573" s="73" t="s">
        <v>17</v>
      </c>
      <c r="U573" s="73" t="s">
        <v>3945</v>
      </c>
      <c r="Y573" s="73" t="s">
        <v>271</v>
      </c>
      <c r="AB573" s="73" t="s">
        <v>3946</v>
      </c>
    </row>
    <row r="574" spans="1:40" x14ac:dyDescent="0.2">
      <c r="A574" s="73">
        <v>11422190234</v>
      </c>
      <c r="B574" s="73">
        <v>256666874</v>
      </c>
      <c r="C574" s="74">
        <v>43906.5312962963</v>
      </c>
      <c r="D574" s="74">
        <v>43906.540046296293</v>
      </c>
      <c r="E574" s="73" t="s">
        <v>3947</v>
      </c>
      <c r="J574" s="73" t="s">
        <v>257</v>
      </c>
      <c r="L574" s="73" t="s">
        <v>259</v>
      </c>
      <c r="M574" s="73" t="s">
        <v>260</v>
      </c>
      <c r="N574" s="73" t="s">
        <v>29</v>
      </c>
      <c r="Q574" s="73" t="s">
        <v>263</v>
      </c>
      <c r="R574" s="73" t="s">
        <v>264</v>
      </c>
      <c r="S574" s="73" t="s">
        <v>45</v>
      </c>
      <c r="T574" s="73" t="s">
        <v>18</v>
      </c>
      <c r="U574" s="73" t="s">
        <v>3948</v>
      </c>
      <c r="Y574" s="73" t="s">
        <v>271</v>
      </c>
      <c r="AA574" s="73" t="s">
        <v>3949</v>
      </c>
      <c r="AB574" s="73" t="s">
        <v>3950</v>
      </c>
      <c r="AC574" s="73" t="s">
        <v>3951</v>
      </c>
      <c r="AE574" s="73" t="s">
        <v>3952</v>
      </c>
      <c r="AF574" s="73" t="s">
        <v>3953</v>
      </c>
      <c r="AM574" s="73" t="s">
        <v>3954</v>
      </c>
      <c r="AN574" s="73">
        <v>8285866782</v>
      </c>
    </row>
    <row r="575" spans="1:40" x14ac:dyDescent="0.2">
      <c r="A575" s="73">
        <v>11422186527</v>
      </c>
      <c r="B575" s="73">
        <v>256666874</v>
      </c>
      <c r="C575" s="74">
        <v>43906.534155092595</v>
      </c>
      <c r="D575" s="74">
        <v>43906.539004629631</v>
      </c>
      <c r="E575" s="73" t="s">
        <v>3955</v>
      </c>
      <c r="J575" s="73" t="s">
        <v>257</v>
      </c>
      <c r="L575" s="73" t="s">
        <v>259</v>
      </c>
      <c r="M575" s="73" t="s">
        <v>260</v>
      </c>
      <c r="P575" s="73" t="s">
        <v>262</v>
      </c>
      <c r="R575" s="73" t="s">
        <v>264</v>
      </c>
      <c r="T575" s="73" t="s">
        <v>17</v>
      </c>
      <c r="U575" s="73" t="s">
        <v>3956</v>
      </c>
      <c r="Y575" s="73" t="s">
        <v>271</v>
      </c>
      <c r="AA575" s="73" t="s">
        <v>3957</v>
      </c>
      <c r="AB575" s="73" t="s">
        <v>3958</v>
      </c>
      <c r="AC575" s="73" t="s">
        <v>3959</v>
      </c>
      <c r="AE575" s="73" t="s">
        <v>3960</v>
      </c>
      <c r="AF575" s="73" t="s">
        <v>3961</v>
      </c>
      <c r="AM575" s="73" t="s">
        <v>3962</v>
      </c>
      <c r="AN575" s="73" t="s">
        <v>3963</v>
      </c>
    </row>
    <row r="576" spans="1:40" x14ac:dyDescent="0.2">
      <c r="A576" s="73">
        <v>11422186389</v>
      </c>
      <c r="B576" s="73">
        <v>256666874</v>
      </c>
      <c r="C576" s="74">
        <v>43906.520127314812</v>
      </c>
      <c r="D576" s="74">
        <v>43906.538969907408</v>
      </c>
      <c r="E576" s="73" t="s">
        <v>3964</v>
      </c>
      <c r="L576" s="73" t="s">
        <v>259</v>
      </c>
      <c r="N576" s="73" t="s">
        <v>29</v>
      </c>
      <c r="S576" s="73" t="s">
        <v>3965</v>
      </c>
      <c r="T576" s="73" t="s">
        <v>18</v>
      </c>
      <c r="U576" s="73" t="s">
        <v>3966</v>
      </c>
      <c r="Y576" s="73" t="s">
        <v>271</v>
      </c>
      <c r="AA576" s="73" t="s">
        <v>3967</v>
      </c>
      <c r="AB576" s="73" t="s">
        <v>3968</v>
      </c>
    </row>
    <row r="577" spans="1:40" x14ac:dyDescent="0.2">
      <c r="A577" s="73">
        <v>11422186325</v>
      </c>
      <c r="B577" s="73">
        <v>256666874</v>
      </c>
      <c r="C577" s="74">
        <v>43906.536354166667</v>
      </c>
      <c r="D577" s="74">
        <v>43906.538958333331</v>
      </c>
      <c r="E577" s="73" t="s">
        <v>3969</v>
      </c>
      <c r="K577" s="73" t="s">
        <v>258</v>
      </c>
      <c r="L577" s="73" t="s">
        <v>259</v>
      </c>
      <c r="O577" s="73" t="s">
        <v>261</v>
      </c>
      <c r="R577" s="73" t="s">
        <v>264</v>
      </c>
      <c r="T577" s="73" t="s">
        <v>17</v>
      </c>
      <c r="U577" s="73" t="s">
        <v>3970</v>
      </c>
      <c r="Y577" s="73" t="s">
        <v>271</v>
      </c>
    </row>
    <row r="578" spans="1:40" x14ac:dyDescent="0.2">
      <c r="A578" s="73">
        <v>11422185579</v>
      </c>
      <c r="B578" s="73">
        <v>256666874</v>
      </c>
      <c r="C578" s="74">
        <v>43906.535486111112</v>
      </c>
      <c r="D578" s="74">
        <v>43906.53875</v>
      </c>
      <c r="E578" s="73" t="s">
        <v>3971</v>
      </c>
      <c r="J578" s="73" t="s">
        <v>257</v>
      </c>
      <c r="L578" s="73" t="s">
        <v>259</v>
      </c>
      <c r="M578" s="73" t="s">
        <v>260</v>
      </c>
      <c r="N578" s="73" t="s">
        <v>29</v>
      </c>
      <c r="P578" s="73" t="s">
        <v>262</v>
      </c>
      <c r="Q578" s="73" t="s">
        <v>263</v>
      </c>
      <c r="R578" s="73" t="s">
        <v>264</v>
      </c>
      <c r="T578" s="73" t="s">
        <v>18</v>
      </c>
      <c r="U578" s="73" t="s">
        <v>3972</v>
      </c>
      <c r="Y578" s="73" t="s">
        <v>271</v>
      </c>
      <c r="AA578" s="73" t="s">
        <v>3973</v>
      </c>
      <c r="AB578" s="73" t="s">
        <v>3974</v>
      </c>
      <c r="AE578" s="73" t="s">
        <v>3975</v>
      </c>
      <c r="AF578" s="73" t="s">
        <v>3976</v>
      </c>
      <c r="AM578" s="73" t="s">
        <v>3977</v>
      </c>
      <c r="AN578" s="73" t="s">
        <v>3978</v>
      </c>
    </row>
    <row r="579" spans="1:40" x14ac:dyDescent="0.2">
      <c r="A579" s="73">
        <v>11422183378</v>
      </c>
      <c r="B579" s="73">
        <v>256666874</v>
      </c>
      <c r="C579" s="74">
        <v>43906.534259259257</v>
      </c>
      <c r="D579" s="74">
        <v>43906.538182870368</v>
      </c>
      <c r="E579" s="73" t="s">
        <v>3979</v>
      </c>
      <c r="J579" s="73" t="s">
        <v>257</v>
      </c>
      <c r="K579" s="73" t="s">
        <v>258</v>
      </c>
      <c r="L579" s="73" t="s">
        <v>259</v>
      </c>
      <c r="N579" s="73" t="s">
        <v>29</v>
      </c>
      <c r="O579" s="73" t="s">
        <v>261</v>
      </c>
      <c r="P579" s="73" t="s">
        <v>262</v>
      </c>
      <c r="Q579" s="73" t="s">
        <v>263</v>
      </c>
      <c r="R579" s="73" t="s">
        <v>264</v>
      </c>
      <c r="T579" s="73" t="s">
        <v>17</v>
      </c>
      <c r="U579" s="73" t="s">
        <v>3980</v>
      </c>
      <c r="Y579" s="73" t="s">
        <v>271</v>
      </c>
      <c r="AA579" s="73" t="s">
        <v>3981</v>
      </c>
      <c r="AB579" s="73" t="s">
        <v>3982</v>
      </c>
      <c r="AC579" s="73" t="s">
        <v>3983</v>
      </c>
      <c r="AE579" s="73" t="s">
        <v>3984</v>
      </c>
      <c r="AF579" s="73" t="s">
        <v>3985</v>
      </c>
      <c r="AM579" s="73" t="s">
        <v>3986</v>
      </c>
      <c r="AN579" s="73" t="s">
        <v>3987</v>
      </c>
    </row>
    <row r="580" spans="1:40" x14ac:dyDescent="0.2">
      <c r="A580" s="73">
        <v>11422182795</v>
      </c>
      <c r="B580" s="73">
        <v>256666874</v>
      </c>
      <c r="C580" s="74">
        <v>43906.535567129627</v>
      </c>
      <c r="D580" s="74">
        <v>43906.53802083333</v>
      </c>
      <c r="E580" s="73" t="s">
        <v>3988</v>
      </c>
      <c r="J580" s="73" t="s">
        <v>257</v>
      </c>
      <c r="S580" s="73" t="s">
        <v>3989</v>
      </c>
      <c r="T580" s="73" t="s">
        <v>19</v>
      </c>
      <c r="U580" s="73" t="s">
        <v>3990</v>
      </c>
      <c r="Y580" s="73" t="s">
        <v>271</v>
      </c>
      <c r="AA580" s="73" t="s">
        <v>3991</v>
      </c>
      <c r="AB580" s="73" t="s">
        <v>3992</v>
      </c>
      <c r="AC580" s="73" t="s">
        <v>3993</v>
      </c>
    </row>
    <row r="581" spans="1:40" x14ac:dyDescent="0.2">
      <c r="A581" s="73">
        <v>11422182043</v>
      </c>
      <c r="B581" s="73">
        <v>256666874</v>
      </c>
      <c r="C581" s="74">
        <v>43906.53466435185</v>
      </c>
      <c r="D581" s="74">
        <v>43906.537824074076</v>
      </c>
      <c r="E581" s="73" t="s">
        <v>3994</v>
      </c>
      <c r="J581" s="73" t="s">
        <v>257</v>
      </c>
      <c r="K581" s="73" t="s">
        <v>258</v>
      </c>
      <c r="L581" s="73" t="s">
        <v>259</v>
      </c>
      <c r="R581" s="73" t="s">
        <v>264</v>
      </c>
      <c r="T581" s="73" t="s">
        <v>17</v>
      </c>
      <c r="U581" s="73" t="s">
        <v>3995</v>
      </c>
      <c r="Y581" s="73" t="s">
        <v>271</v>
      </c>
      <c r="AA581" s="73" t="s">
        <v>3996</v>
      </c>
      <c r="AB581" s="73" t="s">
        <v>3997</v>
      </c>
      <c r="AC581" s="73" t="s">
        <v>3998</v>
      </c>
    </row>
    <row r="582" spans="1:40" x14ac:dyDescent="0.2">
      <c r="A582" s="73">
        <v>11422180809</v>
      </c>
      <c r="B582" s="73">
        <v>256666874</v>
      </c>
      <c r="C582" s="74">
        <v>43906.533622685187</v>
      </c>
      <c r="D582" s="74">
        <v>43906.537488425929</v>
      </c>
      <c r="E582" s="73" t="s">
        <v>3999</v>
      </c>
      <c r="K582" s="73" t="s">
        <v>258</v>
      </c>
      <c r="N582" s="73" t="s">
        <v>29</v>
      </c>
      <c r="S582" s="73" t="s">
        <v>4000</v>
      </c>
      <c r="T582" s="73" t="s">
        <v>17</v>
      </c>
      <c r="U582" s="73" t="s">
        <v>4001</v>
      </c>
      <c r="Y582" s="73" t="s">
        <v>271</v>
      </c>
      <c r="AB582" s="73" t="s">
        <v>4002</v>
      </c>
      <c r="AE582" s="73" t="s">
        <v>4003</v>
      </c>
      <c r="AF582" s="73" t="s">
        <v>4004</v>
      </c>
      <c r="AM582" s="73" t="s">
        <v>4005</v>
      </c>
      <c r="AN582" s="73">
        <v>8284670970</v>
      </c>
    </row>
    <row r="583" spans="1:40" x14ac:dyDescent="0.2">
      <c r="A583" s="73">
        <v>11422180506</v>
      </c>
      <c r="B583" s="73">
        <v>256666874</v>
      </c>
      <c r="C583" s="74">
        <v>43906.534803240742</v>
      </c>
      <c r="D583" s="74">
        <v>43906.537418981483</v>
      </c>
      <c r="E583" s="73" t="s">
        <v>4006</v>
      </c>
      <c r="J583" s="73" t="s">
        <v>257</v>
      </c>
      <c r="K583" s="73" t="s">
        <v>258</v>
      </c>
      <c r="L583" s="73" t="s">
        <v>259</v>
      </c>
      <c r="M583" s="73" t="s">
        <v>260</v>
      </c>
      <c r="O583" s="73" t="s">
        <v>261</v>
      </c>
      <c r="T583" s="73" t="s">
        <v>19</v>
      </c>
      <c r="U583" s="73" t="s">
        <v>4007</v>
      </c>
      <c r="Y583" s="73" t="s">
        <v>271</v>
      </c>
      <c r="AA583" s="73" t="s">
        <v>4008</v>
      </c>
      <c r="AB583" s="73" t="s">
        <v>4009</v>
      </c>
    </row>
    <row r="584" spans="1:40" x14ac:dyDescent="0.2">
      <c r="A584" s="73">
        <v>11422179477</v>
      </c>
      <c r="B584" s="73">
        <v>256666874</v>
      </c>
      <c r="C584" s="74">
        <v>43906.524097222224</v>
      </c>
      <c r="D584" s="74">
        <v>43906.537129629629</v>
      </c>
      <c r="E584" s="73" t="s">
        <v>4010</v>
      </c>
      <c r="K584" s="73" t="s">
        <v>258</v>
      </c>
      <c r="T584" s="73" t="s">
        <v>19</v>
      </c>
      <c r="U584" s="73" t="s">
        <v>4011</v>
      </c>
      <c r="Y584" s="73" t="s">
        <v>271</v>
      </c>
      <c r="AA584" s="73" t="s">
        <v>4012</v>
      </c>
      <c r="AB584" s="73" t="s">
        <v>4013</v>
      </c>
      <c r="AC584" s="73" t="s">
        <v>272</v>
      </c>
    </row>
    <row r="585" spans="1:40" x14ac:dyDescent="0.2">
      <c r="A585" s="73">
        <v>11422179118</v>
      </c>
      <c r="B585" s="73">
        <v>256666874</v>
      </c>
      <c r="C585" s="74">
        <v>43906.533773148149</v>
      </c>
      <c r="D585" s="74">
        <v>43906.537037037036</v>
      </c>
      <c r="E585" s="73" t="s">
        <v>4014</v>
      </c>
      <c r="J585" s="73" t="s">
        <v>257</v>
      </c>
      <c r="K585" s="73" t="s">
        <v>258</v>
      </c>
      <c r="L585" s="73" t="s">
        <v>259</v>
      </c>
      <c r="M585" s="73" t="s">
        <v>260</v>
      </c>
      <c r="N585" s="73" t="s">
        <v>29</v>
      </c>
      <c r="O585" s="73" t="s">
        <v>261</v>
      </c>
      <c r="R585" s="73" t="s">
        <v>264</v>
      </c>
      <c r="T585" s="73" t="s">
        <v>17</v>
      </c>
      <c r="U585" s="73" t="s">
        <v>4015</v>
      </c>
      <c r="AA585" s="73" t="s">
        <v>4016</v>
      </c>
      <c r="AB585" s="73" t="s">
        <v>4017</v>
      </c>
      <c r="AC585" s="73" t="s">
        <v>1333</v>
      </c>
    </row>
    <row r="586" spans="1:40" x14ac:dyDescent="0.2">
      <c r="A586" s="73">
        <v>11422178974</v>
      </c>
      <c r="B586" s="73">
        <v>256666874</v>
      </c>
      <c r="C586" s="74">
        <v>43906.52847222222</v>
      </c>
      <c r="D586" s="74">
        <v>43906.536990740744</v>
      </c>
      <c r="E586" s="73" t="s">
        <v>4018</v>
      </c>
      <c r="J586" s="73" t="s">
        <v>257</v>
      </c>
      <c r="K586" s="73" t="s">
        <v>258</v>
      </c>
      <c r="L586" s="73" t="s">
        <v>259</v>
      </c>
      <c r="O586" s="73" t="s">
        <v>261</v>
      </c>
      <c r="P586" s="73" t="s">
        <v>262</v>
      </c>
      <c r="R586" s="73" t="s">
        <v>264</v>
      </c>
      <c r="T586" s="73" t="s">
        <v>17</v>
      </c>
      <c r="U586" s="73" t="s">
        <v>4019</v>
      </c>
      <c r="AA586" s="73" t="s">
        <v>4020</v>
      </c>
      <c r="AB586" s="73" t="s">
        <v>4021</v>
      </c>
      <c r="AC586" s="73" t="s">
        <v>4022</v>
      </c>
      <c r="AE586" s="73" t="s">
        <v>4023</v>
      </c>
      <c r="AF586" s="73" t="s">
        <v>4024</v>
      </c>
      <c r="AM586" s="73" t="s">
        <v>4025</v>
      </c>
      <c r="AN586" s="73">
        <v>8283014135</v>
      </c>
    </row>
    <row r="587" spans="1:40" x14ac:dyDescent="0.2">
      <c r="A587" s="73">
        <v>11422176762</v>
      </c>
      <c r="B587" s="73">
        <v>256666874</v>
      </c>
      <c r="C587" s="74">
        <v>43906.52140046296</v>
      </c>
      <c r="D587" s="74">
        <v>43906.536412037036</v>
      </c>
      <c r="E587" s="73" t="s">
        <v>4026</v>
      </c>
      <c r="J587" s="73" t="s">
        <v>257</v>
      </c>
      <c r="K587" s="73" t="s">
        <v>258</v>
      </c>
      <c r="L587" s="73" t="s">
        <v>259</v>
      </c>
      <c r="N587" s="73" t="s">
        <v>29</v>
      </c>
      <c r="O587" s="73" t="s">
        <v>261</v>
      </c>
      <c r="P587" s="73" t="s">
        <v>262</v>
      </c>
      <c r="Q587" s="73" t="s">
        <v>263</v>
      </c>
      <c r="R587" s="73" t="s">
        <v>264</v>
      </c>
      <c r="T587" s="73" t="s">
        <v>17</v>
      </c>
      <c r="U587" s="73" t="s">
        <v>4027</v>
      </c>
      <c r="Y587" s="73" t="s">
        <v>271</v>
      </c>
      <c r="AA587" s="73" t="s">
        <v>4028</v>
      </c>
      <c r="AB587" s="73" t="s">
        <v>4029</v>
      </c>
    </row>
    <row r="588" spans="1:40" x14ac:dyDescent="0.2">
      <c r="A588" s="73">
        <v>11422176122</v>
      </c>
      <c r="B588" s="73">
        <v>256666874</v>
      </c>
      <c r="C588" s="74">
        <v>43906.530601851853</v>
      </c>
      <c r="D588" s="74">
        <v>43906.536249999997</v>
      </c>
      <c r="E588" s="73" t="s">
        <v>4030</v>
      </c>
      <c r="K588" s="73" t="s">
        <v>258</v>
      </c>
      <c r="L588" s="73" t="s">
        <v>259</v>
      </c>
      <c r="O588" s="73" t="s">
        <v>261</v>
      </c>
      <c r="P588" s="73" t="s">
        <v>262</v>
      </c>
      <c r="T588" s="73" t="s">
        <v>18</v>
      </c>
      <c r="U588" s="73" t="s">
        <v>4031</v>
      </c>
      <c r="Y588" s="73" t="s">
        <v>271</v>
      </c>
      <c r="AA588" s="73" t="s">
        <v>2459</v>
      </c>
    </row>
    <row r="589" spans="1:40" x14ac:dyDescent="0.2">
      <c r="A589" s="73">
        <v>11422175928</v>
      </c>
      <c r="B589" s="73">
        <v>256666874</v>
      </c>
      <c r="C589" s="74">
        <v>43906.533993055556</v>
      </c>
      <c r="D589" s="74">
        <v>43906.536203703705</v>
      </c>
      <c r="E589" s="73" t="s">
        <v>4032</v>
      </c>
      <c r="J589" s="73" t="s">
        <v>257</v>
      </c>
      <c r="K589" s="73" t="s">
        <v>258</v>
      </c>
      <c r="L589" s="73" t="s">
        <v>259</v>
      </c>
      <c r="R589" s="73" t="s">
        <v>264</v>
      </c>
      <c r="T589" s="73" t="s">
        <v>17</v>
      </c>
      <c r="U589" s="73" t="s">
        <v>4033</v>
      </c>
      <c r="AA589" s="73" t="s">
        <v>4034</v>
      </c>
      <c r="AB589" s="73" t="s">
        <v>4035</v>
      </c>
    </row>
    <row r="590" spans="1:40" x14ac:dyDescent="0.2">
      <c r="A590" s="73">
        <v>11422175883</v>
      </c>
      <c r="B590" s="73">
        <v>256666874</v>
      </c>
      <c r="C590" s="74">
        <v>43906.520636574074</v>
      </c>
      <c r="D590" s="74">
        <v>43906.536192129628</v>
      </c>
      <c r="E590" s="73" t="s">
        <v>4036</v>
      </c>
      <c r="J590" s="73" t="s">
        <v>257</v>
      </c>
      <c r="K590" s="73" t="s">
        <v>258</v>
      </c>
      <c r="P590" s="73" t="s">
        <v>262</v>
      </c>
      <c r="R590" s="73" t="s">
        <v>264</v>
      </c>
      <c r="T590" s="73" t="s">
        <v>17</v>
      </c>
      <c r="U590" s="73" t="s">
        <v>4037</v>
      </c>
      <c r="Y590" s="73" t="s">
        <v>271</v>
      </c>
      <c r="AA590" s="73" t="s">
        <v>4038</v>
      </c>
      <c r="AC590" s="73" t="s">
        <v>4039</v>
      </c>
      <c r="AE590" s="73" t="s">
        <v>4040</v>
      </c>
      <c r="AF590" s="73" t="s">
        <v>4041</v>
      </c>
      <c r="AM590" s="73" t="s">
        <v>4042</v>
      </c>
      <c r="AN590" s="73">
        <v>9177108400</v>
      </c>
    </row>
    <row r="591" spans="1:40" x14ac:dyDescent="0.2">
      <c r="A591" s="73">
        <v>11422174286</v>
      </c>
      <c r="B591" s="73">
        <v>256666874</v>
      </c>
      <c r="C591" s="74">
        <v>43906.535069444442</v>
      </c>
      <c r="D591" s="74">
        <v>43906.535775462966</v>
      </c>
      <c r="E591" s="73" t="s">
        <v>4032</v>
      </c>
      <c r="J591" s="73" t="s">
        <v>257</v>
      </c>
      <c r="K591" s="73" t="s">
        <v>258</v>
      </c>
      <c r="N591" s="73" t="s">
        <v>29</v>
      </c>
      <c r="O591" s="73" t="s">
        <v>261</v>
      </c>
      <c r="P591" s="73" t="s">
        <v>262</v>
      </c>
      <c r="R591" s="73" t="s">
        <v>264</v>
      </c>
      <c r="T591" s="73" t="s">
        <v>17</v>
      </c>
      <c r="Y591" s="73" t="s">
        <v>271</v>
      </c>
    </row>
    <row r="592" spans="1:40" x14ac:dyDescent="0.2">
      <c r="A592" s="73">
        <v>11422173275</v>
      </c>
      <c r="B592" s="73">
        <v>256666874</v>
      </c>
      <c r="C592" s="74">
        <v>43906.533518518518</v>
      </c>
      <c r="D592" s="74">
        <v>43906.535509259258</v>
      </c>
      <c r="E592" s="73" t="s">
        <v>4043</v>
      </c>
      <c r="J592" s="73" t="s">
        <v>257</v>
      </c>
      <c r="K592" s="73" t="s">
        <v>258</v>
      </c>
      <c r="L592" s="73" t="s">
        <v>259</v>
      </c>
      <c r="N592" s="73" t="s">
        <v>29</v>
      </c>
      <c r="O592" s="73" t="s">
        <v>261</v>
      </c>
      <c r="P592" s="73" t="s">
        <v>262</v>
      </c>
      <c r="R592" s="73" t="s">
        <v>264</v>
      </c>
      <c r="T592" s="73" t="s">
        <v>17</v>
      </c>
      <c r="U592" s="73" t="s">
        <v>4044</v>
      </c>
      <c r="Y592" s="73" t="s">
        <v>271</v>
      </c>
      <c r="AA592" s="73" t="s">
        <v>4045</v>
      </c>
      <c r="AB592" s="73" t="s">
        <v>4046</v>
      </c>
    </row>
    <row r="593" spans="1:40" x14ac:dyDescent="0.2">
      <c r="A593" s="73">
        <v>11422173054</v>
      </c>
      <c r="B593" s="73">
        <v>256666874</v>
      </c>
      <c r="C593" s="74">
        <v>43906.528773148151</v>
      </c>
      <c r="D593" s="74">
        <v>43906.535451388889</v>
      </c>
      <c r="E593" s="73" t="s">
        <v>4047</v>
      </c>
      <c r="J593" s="73" t="s">
        <v>257</v>
      </c>
      <c r="T593" s="73" t="s">
        <v>18</v>
      </c>
      <c r="U593" s="73" t="s">
        <v>4048</v>
      </c>
      <c r="Y593" s="73" t="s">
        <v>271</v>
      </c>
      <c r="AA593" s="73" t="s">
        <v>4049</v>
      </c>
      <c r="AB593" s="73" t="s">
        <v>4050</v>
      </c>
      <c r="AC593" s="73" t="s">
        <v>4051</v>
      </c>
      <c r="AE593" s="73" t="s">
        <v>4052</v>
      </c>
      <c r="AF593" s="73" t="s">
        <v>4053</v>
      </c>
      <c r="AM593" s="73" t="s">
        <v>4054</v>
      </c>
      <c r="AN593" s="73">
        <v>7047329055</v>
      </c>
    </row>
    <row r="594" spans="1:40" x14ac:dyDescent="0.2">
      <c r="A594" s="73">
        <v>11422172923</v>
      </c>
      <c r="B594" s="73">
        <v>256666874</v>
      </c>
      <c r="C594" s="74">
        <v>43906.524664351855</v>
      </c>
      <c r="D594" s="74">
        <v>43906.535416666666</v>
      </c>
      <c r="E594" s="73" t="s">
        <v>4055</v>
      </c>
      <c r="L594" s="73" t="s">
        <v>259</v>
      </c>
      <c r="M594" s="73" t="s">
        <v>260</v>
      </c>
      <c r="N594" s="73" t="s">
        <v>29</v>
      </c>
      <c r="Q594" s="73" t="s">
        <v>263</v>
      </c>
      <c r="R594" s="73" t="s">
        <v>264</v>
      </c>
      <c r="T594" s="73" t="s">
        <v>17</v>
      </c>
      <c r="U594" s="73" t="s">
        <v>4056</v>
      </c>
      <c r="Y594" s="73" t="s">
        <v>271</v>
      </c>
      <c r="AB594" s="73" t="s">
        <v>4057</v>
      </c>
      <c r="AE594" s="73" t="s">
        <v>4058</v>
      </c>
      <c r="AF594" s="73" t="s">
        <v>4059</v>
      </c>
      <c r="AM594" s="73" t="s">
        <v>4060</v>
      </c>
      <c r="AN594" s="73">
        <v>9193626799</v>
      </c>
    </row>
    <row r="595" spans="1:40" x14ac:dyDescent="0.2">
      <c r="A595" s="73">
        <v>11422172474</v>
      </c>
      <c r="B595" s="73">
        <v>256666874</v>
      </c>
      <c r="C595" s="74">
        <v>43906.529953703706</v>
      </c>
      <c r="D595" s="74">
        <v>43906.535300925927</v>
      </c>
      <c r="E595" s="73" t="s">
        <v>4061</v>
      </c>
      <c r="J595" s="73" t="s">
        <v>257</v>
      </c>
      <c r="K595" s="73" t="s">
        <v>258</v>
      </c>
      <c r="N595" s="73" t="s">
        <v>29</v>
      </c>
      <c r="O595" s="73" t="s">
        <v>261</v>
      </c>
      <c r="P595" s="73" t="s">
        <v>262</v>
      </c>
      <c r="R595" s="73" t="s">
        <v>264</v>
      </c>
      <c r="T595" s="73" t="s">
        <v>17</v>
      </c>
      <c r="U595" s="73" t="s">
        <v>4062</v>
      </c>
      <c r="Y595" s="73" t="s">
        <v>271</v>
      </c>
      <c r="AA595" s="73" t="s">
        <v>4063</v>
      </c>
      <c r="AB595" s="73" t="s">
        <v>4064</v>
      </c>
      <c r="AC595" s="73" t="s">
        <v>4065</v>
      </c>
    </row>
    <row r="596" spans="1:40" x14ac:dyDescent="0.2">
      <c r="A596" s="73">
        <v>11422171525</v>
      </c>
      <c r="B596" s="73">
        <v>256666874</v>
      </c>
      <c r="C596" s="74">
        <v>43906.529976851853</v>
      </c>
      <c r="D596" s="74">
        <v>43906.535046296296</v>
      </c>
      <c r="E596" s="73" t="s">
        <v>4066</v>
      </c>
      <c r="J596" s="73" t="s">
        <v>257</v>
      </c>
      <c r="L596" s="73" t="s">
        <v>259</v>
      </c>
      <c r="N596" s="73" t="s">
        <v>29</v>
      </c>
      <c r="O596" s="73" t="s">
        <v>261</v>
      </c>
      <c r="P596" s="73" t="s">
        <v>262</v>
      </c>
      <c r="Q596" s="73" t="s">
        <v>263</v>
      </c>
      <c r="R596" s="73" t="s">
        <v>264</v>
      </c>
      <c r="T596" s="73" t="s">
        <v>17</v>
      </c>
      <c r="U596" s="73" t="s">
        <v>4067</v>
      </c>
      <c r="Y596" s="73" t="s">
        <v>271</v>
      </c>
      <c r="AA596" s="73" t="s">
        <v>4068</v>
      </c>
      <c r="AB596" s="73" t="s">
        <v>4069</v>
      </c>
      <c r="AC596" s="73" t="s">
        <v>272</v>
      </c>
      <c r="AE596" s="73" t="s">
        <v>4070</v>
      </c>
      <c r="AF596" s="73" t="s">
        <v>4071</v>
      </c>
      <c r="AM596" s="73" t="s">
        <v>4072</v>
      </c>
      <c r="AN596" s="73">
        <v>8286311167</v>
      </c>
    </row>
    <row r="597" spans="1:40" x14ac:dyDescent="0.2">
      <c r="A597" s="73">
        <v>11422169029</v>
      </c>
      <c r="B597" s="73">
        <v>256666874</v>
      </c>
      <c r="C597" s="74">
        <v>43906.529537037037</v>
      </c>
      <c r="D597" s="74">
        <v>43906.534386574072</v>
      </c>
      <c r="E597" s="73" t="s">
        <v>4073</v>
      </c>
      <c r="J597" s="73" t="s">
        <v>257</v>
      </c>
      <c r="K597" s="73" t="s">
        <v>258</v>
      </c>
      <c r="L597" s="73" t="s">
        <v>259</v>
      </c>
      <c r="N597" s="73" t="s">
        <v>29</v>
      </c>
      <c r="O597" s="73" t="s">
        <v>261</v>
      </c>
      <c r="P597" s="73" t="s">
        <v>262</v>
      </c>
      <c r="R597" s="73" t="s">
        <v>264</v>
      </c>
      <c r="T597" s="73" t="s">
        <v>17</v>
      </c>
      <c r="U597" s="73" t="s">
        <v>4074</v>
      </c>
      <c r="Y597" s="73" t="s">
        <v>271</v>
      </c>
      <c r="AA597" s="73" t="s">
        <v>4075</v>
      </c>
      <c r="AB597" s="73" t="s">
        <v>4076</v>
      </c>
      <c r="AC597" s="73" t="s">
        <v>4077</v>
      </c>
      <c r="AE597" s="73" t="s">
        <v>4078</v>
      </c>
      <c r="AF597" s="73" t="s">
        <v>4079</v>
      </c>
      <c r="AM597" s="73" t="s">
        <v>4080</v>
      </c>
      <c r="AN597" s="73" t="s">
        <v>4081</v>
      </c>
    </row>
    <row r="598" spans="1:40" x14ac:dyDescent="0.2">
      <c r="A598" s="73">
        <v>11422167325</v>
      </c>
      <c r="B598" s="73">
        <v>256666874</v>
      </c>
      <c r="C598" s="74">
        <v>43906.531331018516</v>
      </c>
      <c r="D598" s="74">
        <v>43906.533935185187</v>
      </c>
      <c r="E598" s="73" t="s">
        <v>4082</v>
      </c>
      <c r="J598" s="73" t="s">
        <v>257</v>
      </c>
      <c r="K598" s="73" t="s">
        <v>258</v>
      </c>
      <c r="L598" s="73" t="s">
        <v>259</v>
      </c>
      <c r="N598" s="73" t="s">
        <v>29</v>
      </c>
      <c r="O598" s="73" t="s">
        <v>261</v>
      </c>
      <c r="P598" s="73" t="s">
        <v>262</v>
      </c>
      <c r="R598" s="73" t="s">
        <v>264</v>
      </c>
      <c r="T598" s="73" t="s">
        <v>17</v>
      </c>
      <c r="U598" s="73" t="s">
        <v>4083</v>
      </c>
      <c r="Y598" s="73" t="s">
        <v>271</v>
      </c>
      <c r="AA598" s="73" t="s">
        <v>4084</v>
      </c>
      <c r="AB598" s="73" t="s">
        <v>4085</v>
      </c>
      <c r="AC598" s="73" t="s">
        <v>351</v>
      </c>
      <c r="AE598" s="73" t="s">
        <v>4086</v>
      </c>
      <c r="AF598" s="73" t="s">
        <v>4087</v>
      </c>
      <c r="AM598" s="73" t="s">
        <v>4088</v>
      </c>
      <c r="AN598" s="73">
        <v>9192415438</v>
      </c>
    </row>
    <row r="599" spans="1:40" x14ac:dyDescent="0.2">
      <c r="A599" s="73">
        <v>11422166883</v>
      </c>
      <c r="B599" s="73">
        <v>256666874</v>
      </c>
      <c r="C599" s="74">
        <v>43906.525879629633</v>
      </c>
      <c r="D599" s="74">
        <v>43906.533831018518</v>
      </c>
      <c r="E599" s="73" t="s">
        <v>4089</v>
      </c>
      <c r="K599" s="73" t="s">
        <v>258</v>
      </c>
      <c r="L599" s="73" t="s">
        <v>259</v>
      </c>
      <c r="O599" s="73" t="s">
        <v>261</v>
      </c>
      <c r="P599" s="73" t="s">
        <v>262</v>
      </c>
      <c r="T599" s="73" t="s">
        <v>18</v>
      </c>
      <c r="U599" s="73" t="s">
        <v>4090</v>
      </c>
      <c r="Y599" s="73" t="s">
        <v>271</v>
      </c>
      <c r="AA599" s="73" t="s">
        <v>4091</v>
      </c>
      <c r="AB599" s="73" t="s">
        <v>4092</v>
      </c>
    </row>
    <row r="600" spans="1:40" x14ac:dyDescent="0.2">
      <c r="A600" s="73">
        <v>11422166463</v>
      </c>
      <c r="B600" s="73">
        <v>256666874</v>
      </c>
      <c r="C600" s="74">
        <v>43906.526689814818</v>
      </c>
      <c r="D600" s="74">
        <v>43906.533726851849</v>
      </c>
      <c r="E600" s="73" t="s">
        <v>4093</v>
      </c>
      <c r="J600" s="73" t="s">
        <v>257</v>
      </c>
      <c r="L600" s="73" t="s">
        <v>259</v>
      </c>
      <c r="N600" s="73" t="s">
        <v>29</v>
      </c>
      <c r="O600" s="73" t="s">
        <v>261</v>
      </c>
      <c r="P600" s="73" t="s">
        <v>262</v>
      </c>
      <c r="T600" s="73" t="s">
        <v>18</v>
      </c>
      <c r="U600" s="73" t="s">
        <v>4094</v>
      </c>
      <c r="Y600" s="73" t="s">
        <v>271</v>
      </c>
      <c r="AA600" s="73" t="s">
        <v>4095</v>
      </c>
      <c r="AB600" s="73" t="s">
        <v>4096</v>
      </c>
      <c r="AC600" s="73" t="s">
        <v>4097</v>
      </c>
      <c r="AE600" s="73" t="s">
        <v>4098</v>
      </c>
      <c r="AF600" s="73" t="s">
        <v>4099</v>
      </c>
      <c r="AM600" s="73" t="s">
        <v>4100</v>
      </c>
      <c r="AN600" s="73">
        <v>8282980182</v>
      </c>
    </row>
    <row r="601" spans="1:40" x14ac:dyDescent="0.2">
      <c r="A601" s="73">
        <v>11422165716</v>
      </c>
      <c r="B601" s="73">
        <v>256666874</v>
      </c>
      <c r="C601" s="74">
        <v>43906.521284722221</v>
      </c>
      <c r="D601" s="74">
        <v>43906.533518518518</v>
      </c>
      <c r="E601" s="73" t="s">
        <v>4101</v>
      </c>
      <c r="M601" s="73" t="s">
        <v>260</v>
      </c>
      <c r="Q601" s="73" t="s">
        <v>263</v>
      </c>
      <c r="R601" s="73" t="s">
        <v>264</v>
      </c>
      <c r="T601" s="73" t="s">
        <v>17</v>
      </c>
      <c r="U601" s="73" t="s">
        <v>4102</v>
      </c>
      <c r="Y601" s="73" t="s">
        <v>271</v>
      </c>
      <c r="AA601" s="73" t="s">
        <v>4103</v>
      </c>
      <c r="AB601" s="73" t="s">
        <v>4104</v>
      </c>
      <c r="AC601" s="73" t="s">
        <v>551</v>
      </c>
    </row>
    <row r="602" spans="1:40" x14ac:dyDescent="0.2">
      <c r="A602" s="73">
        <v>11422165609</v>
      </c>
      <c r="B602" s="73">
        <v>256666874</v>
      </c>
      <c r="C602" s="74">
        <v>43906.531238425923</v>
      </c>
      <c r="D602" s="74">
        <v>43906.533483796295</v>
      </c>
      <c r="E602" s="73" t="s">
        <v>4105</v>
      </c>
      <c r="J602" s="73" t="s">
        <v>257</v>
      </c>
      <c r="K602" s="73" t="s">
        <v>258</v>
      </c>
      <c r="L602" s="73" t="s">
        <v>259</v>
      </c>
      <c r="M602" s="73" t="s">
        <v>260</v>
      </c>
      <c r="N602" s="73" t="s">
        <v>29</v>
      </c>
      <c r="R602" s="73" t="s">
        <v>264</v>
      </c>
      <c r="S602" s="73" t="s">
        <v>4106</v>
      </c>
      <c r="T602" s="73" t="s">
        <v>17</v>
      </c>
      <c r="U602" s="73" t="s">
        <v>4107</v>
      </c>
      <c r="Y602" s="73" t="s">
        <v>271</v>
      </c>
      <c r="AA602" s="73" t="s">
        <v>4108</v>
      </c>
      <c r="AB602" s="73" t="s">
        <v>4109</v>
      </c>
      <c r="AE602" s="73" t="s">
        <v>4110</v>
      </c>
      <c r="AF602" s="73" t="s">
        <v>4111</v>
      </c>
      <c r="AM602" s="73" t="s">
        <v>4112</v>
      </c>
      <c r="AN602" s="73">
        <v>9192603307</v>
      </c>
    </row>
    <row r="603" spans="1:40" x14ac:dyDescent="0.2">
      <c r="A603" s="73">
        <v>11422165200</v>
      </c>
      <c r="B603" s="73">
        <v>256666874</v>
      </c>
      <c r="C603" s="74">
        <v>43906.530972222223</v>
      </c>
      <c r="D603" s="74">
        <v>43906.533379629633</v>
      </c>
      <c r="E603" s="73" t="s">
        <v>4113</v>
      </c>
      <c r="J603" s="73" t="s">
        <v>257</v>
      </c>
      <c r="K603" s="73" t="s">
        <v>258</v>
      </c>
      <c r="N603" s="73" t="s">
        <v>29</v>
      </c>
      <c r="O603" s="73" t="s">
        <v>261</v>
      </c>
      <c r="T603" s="73" t="s">
        <v>18</v>
      </c>
      <c r="Y603" s="73" t="s">
        <v>271</v>
      </c>
      <c r="AB603" s="73" t="s">
        <v>4114</v>
      </c>
    </row>
    <row r="604" spans="1:40" x14ac:dyDescent="0.2">
      <c r="A604" s="73">
        <v>11422164753</v>
      </c>
      <c r="B604" s="73">
        <v>256666874</v>
      </c>
      <c r="C604" s="74">
        <v>43906.53052083333</v>
      </c>
      <c r="D604" s="74">
        <v>43906.533263888887</v>
      </c>
      <c r="E604" s="73" t="s">
        <v>4115</v>
      </c>
      <c r="J604" s="73" t="s">
        <v>257</v>
      </c>
      <c r="K604" s="73" t="s">
        <v>258</v>
      </c>
      <c r="O604" s="73" t="s">
        <v>261</v>
      </c>
      <c r="P604" s="73" t="s">
        <v>262</v>
      </c>
      <c r="R604" s="73" t="s">
        <v>264</v>
      </c>
      <c r="T604" s="73" t="s">
        <v>17</v>
      </c>
      <c r="U604" s="73" t="s">
        <v>4116</v>
      </c>
      <c r="Y604" s="73" t="s">
        <v>271</v>
      </c>
      <c r="AA604" s="73" t="s">
        <v>4117</v>
      </c>
      <c r="AB604" s="73" t="s">
        <v>4118</v>
      </c>
      <c r="AC604" s="73" t="s">
        <v>4119</v>
      </c>
      <c r="AE604" s="73" t="s">
        <v>4120</v>
      </c>
      <c r="AF604" s="73" t="s">
        <v>4121</v>
      </c>
      <c r="AM604" s="73" t="s">
        <v>4122</v>
      </c>
      <c r="AN604" s="73">
        <v>8286698977</v>
      </c>
    </row>
    <row r="605" spans="1:40" x14ac:dyDescent="0.2">
      <c r="A605" s="73">
        <v>11422163190</v>
      </c>
      <c r="B605" s="73">
        <v>256666874</v>
      </c>
      <c r="C605" s="74">
        <v>43906.529594907406</v>
      </c>
      <c r="D605" s="74">
        <v>43906.532835648148</v>
      </c>
      <c r="E605" s="73" t="s">
        <v>4123</v>
      </c>
      <c r="J605" s="73" t="s">
        <v>257</v>
      </c>
      <c r="K605" s="73" t="s">
        <v>258</v>
      </c>
      <c r="L605" s="73" t="s">
        <v>259</v>
      </c>
      <c r="O605" s="73" t="s">
        <v>261</v>
      </c>
      <c r="P605" s="73" t="s">
        <v>262</v>
      </c>
      <c r="T605" s="73" t="s">
        <v>17</v>
      </c>
      <c r="U605" s="73" t="s">
        <v>4124</v>
      </c>
      <c r="Y605" s="73" t="s">
        <v>271</v>
      </c>
    </row>
    <row r="606" spans="1:40" x14ac:dyDescent="0.2">
      <c r="A606" s="73">
        <v>11422162747</v>
      </c>
      <c r="B606" s="73">
        <v>256666874</v>
      </c>
      <c r="C606" s="74">
        <v>43906.530335648145</v>
      </c>
      <c r="D606" s="74">
        <v>43906.532719907409</v>
      </c>
      <c r="E606" s="73" t="s">
        <v>4125</v>
      </c>
      <c r="J606" s="73" t="s">
        <v>257</v>
      </c>
      <c r="L606" s="73" t="s">
        <v>259</v>
      </c>
      <c r="T606" s="73" t="s">
        <v>17</v>
      </c>
      <c r="U606" s="73" t="s">
        <v>4126</v>
      </c>
      <c r="Y606" s="73" t="s">
        <v>271</v>
      </c>
      <c r="AA606" s="73" t="s">
        <v>4127</v>
      </c>
      <c r="AB606" s="73" t="s">
        <v>4128</v>
      </c>
    </row>
    <row r="607" spans="1:40" x14ac:dyDescent="0.2">
      <c r="A607" s="73">
        <v>11422162431</v>
      </c>
      <c r="B607" s="73">
        <v>256666874</v>
      </c>
      <c r="C607" s="74">
        <v>43906.53</v>
      </c>
      <c r="D607" s="74">
        <v>43906.532638888886</v>
      </c>
      <c r="E607" s="73" t="s">
        <v>4129</v>
      </c>
      <c r="J607" s="73" t="s">
        <v>257</v>
      </c>
      <c r="K607" s="73" t="s">
        <v>258</v>
      </c>
      <c r="L607" s="73" t="s">
        <v>259</v>
      </c>
      <c r="M607" s="73" t="s">
        <v>260</v>
      </c>
      <c r="O607" s="73" t="s">
        <v>261</v>
      </c>
      <c r="P607" s="73" t="s">
        <v>262</v>
      </c>
      <c r="R607" s="73" t="s">
        <v>264</v>
      </c>
      <c r="T607" s="73" t="s">
        <v>17</v>
      </c>
      <c r="U607" s="73" t="s">
        <v>4130</v>
      </c>
      <c r="Y607" s="73" t="s">
        <v>271</v>
      </c>
      <c r="AA607" s="73" t="s">
        <v>1579</v>
      </c>
      <c r="AB607" s="73" t="s">
        <v>4131</v>
      </c>
    </row>
    <row r="608" spans="1:40" x14ac:dyDescent="0.2">
      <c r="A608" s="73">
        <v>11422160869</v>
      </c>
      <c r="B608" s="73">
        <v>256666874</v>
      </c>
      <c r="C608" s="74">
        <v>43906.527430555558</v>
      </c>
      <c r="D608" s="74">
        <v>43906.532199074078</v>
      </c>
      <c r="E608" s="73" t="s">
        <v>3385</v>
      </c>
      <c r="K608" s="73" t="s">
        <v>258</v>
      </c>
      <c r="L608" s="73" t="s">
        <v>259</v>
      </c>
      <c r="O608" s="73" t="s">
        <v>261</v>
      </c>
      <c r="R608" s="73" t="s">
        <v>264</v>
      </c>
      <c r="T608" s="73" t="s">
        <v>18</v>
      </c>
      <c r="U608" s="73" t="s">
        <v>4132</v>
      </c>
      <c r="Y608" s="73" t="s">
        <v>271</v>
      </c>
      <c r="AA608" s="73" t="s">
        <v>4133</v>
      </c>
      <c r="AB608" s="73" t="s">
        <v>4134</v>
      </c>
      <c r="AC608" s="73" t="s">
        <v>4135</v>
      </c>
      <c r="AE608" s="73" t="s">
        <v>3391</v>
      </c>
      <c r="AF608" s="73" t="s">
        <v>3392</v>
      </c>
      <c r="AM608" s="73" t="s">
        <v>4136</v>
      </c>
      <c r="AN608" s="73" t="s">
        <v>4137</v>
      </c>
    </row>
    <row r="609" spans="1:40" x14ac:dyDescent="0.2">
      <c r="A609" s="73">
        <v>11422159971</v>
      </c>
      <c r="B609" s="73">
        <v>256666874</v>
      </c>
      <c r="C609" s="74">
        <v>43906.521909722222</v>
      </c>
      <c r="D609" s="74">
        <v>43906.531956018516</v>
      </c>
      <c r="E609" s="73" t="s">
        <v>4138</v>
      </c>
      <c r="J609" s="73" t="s">
        <v>257</v>
      </c>
      <c r="L609" s="73" t="s">
        <v>259</v>
      </c>
      <c r="M609" s="73" t="s">
        <v>260</v>
      </c>
      <c r="O609" s="73" t="s">
        <v>261</v>
      </c>
      <c r="R609" s="73" t="s">
        <v>264</v>
      </c>
      <c r="S609" s="73" t="s">
        <v>4139</v>
      </c>
      <c r="T609" s="73" t="s">
        <v>17</v>
      </c>
      <c r="U609" s="73" t="s">
        <v>4140</v>
      </c>
      <c r="AA609" s="73" t="s">
        <v>4141</v>
      </c>
      <c r="AB609" s="73" t="s">
        <v>4142</v>
      </c>
      <c r="AC609" s="73" t="s">
        <v>4143</v>
      </c>
      <c r="AE609" s="73" t="s">
        <v>4144</v>
      </c>
      <c r="AF609" s="73" t="s">
        <v>4145</v>
      </c>
      <c r="AM609" s="73" t="s">
        <v>4146</v>
      </c>
      <c r="AN609" s="73">
        <v>3369084488</v>
      </c>
    </row>
    <row r="610" spans="1:40" x14ac:dyDescent="0.2">
      <c r="A610" s="73">
        <v>11422158551</v>
      </c>
      <c r="B610" s="73">
        <v>256666874</v>
      </c>
      <c r="C610" s="74">
        <v>43906.529432870368</v>
      </c>
      <c r="D610" s="74">
        <v>43906.531550925924</v>
      </c>
      <c r="E610" s="73" t="s">
        <v>3243</v>
      </c>
      <c r="J610" s="73" t="s">
        <v>257</v>
      </c>
      <c r="K610" s="73" t="s">
        <v>258</v>
      </c>
      <c r="L610" s="73" t="s">
        <v>259</v>
      </c>
      <c r="N610" s="73" t="s">
        <v>29</v>
      </c>
      <c r="O610" s="73" t="s">
        <v>261</v>
      </c>
      <c r="P610" s="73" t="s">
        <v>262</v>
      </c>
      <c r="R610" s="73" t="s">
        <v>264</v>
      </c>
      <c r="T610" s="73" t="s">
        <v>17</v>
      </c>
      <c r="Y610" s="73" t="s">
        <v>271</v>
      </c>
    </row>
    <row r="611" spans="1:40" x14ac:dyDescent="0.2">
      <c r="A611" s="73">
        <v>11422158249</v>
      </c>
      <c r="B611" s="73">
        <v>256666874</v>
      </c>
      <c r="C611" s="74">
        <v>43906.525439814817</v>
      </c>
      <c r="D611" s="74">
        <v>43906.531481481485</v>
      </c>
      <c r="E611" s="73" t="s">
        <v>4147</v>
      </c>
      <c r="J611" s="73" t="s">
        <v>257</v>
      </c>
      <c r="K611" s="73" t="s">
        <v>258</v>
      </c>
      <c r="L611" s="73" t="s">
        <v>259</v>
      </c>
      <c r="T611" s="73" t="s">
        <v>17</v>
      </c>
      <c r="U611" s="73" t="s">
        <v>4148</v>
      </c>
      <c r="Y611" s="73" t="s">
        <v>271</v>
      </c>
      <c r="AA611" s="73" t="s">
        <v>4149</v>
      </c>
      <c r="AB611" s="73" t="s">
        <v>4150</v>
      </c>
      <c r="AC611" s="73" t="s">
        <v>4151</v>
      </c>
    </row>
    <row r="612" spans="1:40" x14ac:dyDescent="0.2">
      <c r="A612" s="73">
        <v>11422157222</v>
      </c>
      <c r="B612" s="73">
        <v>256666874</v>
      </c>
      <c r="C612" s="74">
        <v>43906.528923611113</v>
      </c>
      <c r="D612" s="74">
        <v>43906.5312037037</v>
      </c>
      <c r="E612" s="73" t="s">
        <v>4152</v>
      </c>
      <c r="J612" s="73" t="s">
        <v>257</v>
      </c>
      <c r="K612" s="73" t="s">
        <v>258</v>
      </c>
      <c r="L612" s="73" t="s">
        <v>259</v>
      </c>
      <c r="N612" s="73" t="s">
        <v>29</v>
      </c>
      <c r="O612" s="73" t="s">
        <v>261</v>
      </c>
      <c r="P612" s="73" t="s">
        <v>262</v>
      </c>
      <c r="R612" s="73" t="s">
        <v>264</v>
      </c>
      <c r="T612" s="73" t="s">
        <v>17</v>
      </c>
      <c r="U612" s="73" t="s">
        <v>4153</v>
      </c>
      <c r="Y612" s="73" t="s">
        <v>271</v>
      </c>
      <c r="AA612" s="73" t="s">
        <v>1308</v>
      </c>
      <c r="AB612" s="73" t="s">
        <v>4154</v>
      </c>
      <c r="AC612" s="73" t="s">
        <v>405</v>
      </c>
      <c r="AE612" s="73" t="s">
        <v>4155</v>
      </c>
      <c r="AF612" s="73" t="s">
        <v>4156</v>
      </c>
      <c r="AM612" s="73" t="s">
        <v>4157</v>
      </c>
      <c r="AN612" s="73">
        <v>8284520593</v>
      </c>
    </row>
    <row r="613" spans="1:40" x14ac:dyDescent="0.2">
      <c r="A613" s="73">
        <v>11422156275</v>
      </c>
      <c r="B613" s="73">
        <v>256666874</v>
      </c>
      <c r="C613" s="74">
        <v>43906.52171296296</v>
      </c>
      <c r="D613" s="74">
        <v>43906.5309375</v>
      </c>
      <c r="E613" s="73" t="s">
        <v>4158</v>
      </c>
      <c r="J613" s="73" t="s">
        <v>257</v>
      </c>
      <c r="K613" s="73" t="s">
        <v>258</v>
      </c>
      <c r="L613" s="73" t="s">
        <v>259</v>
      </c>
      <c r="O613" s="73" t="s">
        <v>261</v>
      </c>
      <c r="P613" s="73" t="s">
        <v>262</v>
      </c>
      <c r="T613" s="73" t="s">
        <v>17</v>
      </c>
      <c r="U613" s="73" t="s">
        <v>4159</v>
      </c>
      <c r="Y613" s="73" t="s">
        <v>271</v>
      </c>
      <c r="AA613" s="73" t="s">
        <v>405</v>
      </c>
      <c r="AB613" s="73" t="s">
        <v>4160</v>
      </c>
      <c r="AE613" s="73" t="s">
        <v>4161</v>
      </c>
      <c r="AF613" s="73" t="s">
        <v>4162</v>
      </c>
      <c r="AM613" s="73" t="s">
        <v>4163</v>
      </c>
      <c r="AN613" s="73" t="s">
        <v>4164</v>
      </c>
    </row>
    <row r="614" spans="1:40" x14ac:dyDescent="0.2">
      <c r="A614" s="73">
        <v>11422156085</v>
      </c>
      <c r="B614" s="73">
        <v>256666874</v>
      </c>
      <c r="C614" s="74">
        <v>43906.530092592591</v>
      </c>
      <c r="D614" s="74">
        <v>43906.530891203707</v>
      </c>
      <c r="E614" s="73" t="s">
        <v>4165</v>
      </c>
      <c r="J614" s="73" t="s">
        <v>257</v>
      </c>
      <c r="N614" s="73" t="s">
        <v>29</v>
      </c>
      <c r="T614" s="73" t="s">
        <v>18</v>
      </c>
      <c r="Y614" s="73" t="s">
        <v>271</v>
      </c>
    </row>
    <row r="615" spans="1:40" x14ac:dyDescent="0.2">
      <c r="A615" s="73">
        <v>11422155397</v>
      </c>
      <c r="B615" s="73">
        <v>256666874</v>
      </c>
      <c r="C615" s="74">
        <v>43906.52783564815</v>
      </c>
      <c r="D615" s="74">
        <v>43906.530706018515</v>
      </c>
      <c r="E615" s="73" t="s">
        <v>4166</v>
      </c>
      <c r="J615" s="73" t="s">
        <v>257</v>
      </c>
      <c r="K615" s="73" t="s">
        <v>258</v>
      </c>
      <c r="L615" s="73" t="s">
        <v>259</v>
      </c>
      <c r="P615" s="73" t="s">
        <v>262</v>
      </c>
      <c r="R615" s="73" t="s">
        <v>264</v>
      </c>
      <c r="T615" s="73" t="s">
        <v>18</v>
      </c>
      <c r="U615" s="73" t="s">
        <v>4167</v>
      </c>
      <c r="Y615" s="73" t="s">
        <v>271</v>
      </c>
    </row>
    <row r="616" spans="1:40" x14ac:dyDescent="0.2">
      <c r="A616" s="73">
        <v>11422154486</v>
      </c>
      <c r="B616" s="73">
        <v>256666874</v>
      </c>
      <c r="C616" s="74">
        <v>43906.523217592592</v>
      </c>
      <c r="D616" s="74">
        <v>43906.530462962961</v>
      </c>
      <c r="E616" s="73" t="s">
        <v>4168</v>
      </c>
      <c r="J616" s="73" t="s">
        <v>257</v>
      </c>
      <c r="K616" s="73" t="s">
        <v>258</v>
      </c>
      <c r="L616" s="73" t="s">
        <v>259</v>
      </c>
      <c r="N616" s="73" t="s">
        <v>29</v>
      </c>
      <c r="R616" s="73" t="s">
        <v>264</v>
      </c>
      <c r="T616" s="73" t="s">
        <v>17</v>
      </c>
      <c r="U616" s="73" t="s">
        <v>4169</v>
      </c>
      <c r="Y616" s="73" t="s">
        <v>271</v>
      </c>
      <c r="AA616" s="73" t="s">
        <v>4170</v>
      </c>
      <c r="AB616" s="73" t="s">
        <v>4171</v>
      </c>
      <c r="AC616" s="73" t="s">
        <v>4172</v>
      </c>
      <c r="AE616" s="73" t="s">
        <v>4173</v>
      </c>
      <c r="AF616" s="73" t="s">
        <v>4174</v>
      </c>
      <c r="AM616" s="73" t="s">
        <v>4175</v>
      </c>
      <c r="AN616" s="73" t="s">
        <v>4176</v>
      </c>
    </row>
    <row r="617" spans="1:40" x14ac:dyDescent="0.2">
      <c r="A617" s="73">
        <v>11422154237</v>
      </c>
      <c r="B617" s="73">
        <v>256666874</v>
      </c>
      <c r="C617" s="74">
        <v>43906.52412037037</v>
      </c>
      <c r="D617" s="74">
        <v>43906.530405092592</v>
      </c>
      <c r="E617" s="73" t="s">
        <v>695</v>
      </c>
      <c r="J617" s="73" t="s">
        <v>257</v>
      </c>
      <c r="L617" s="73" t="s">
        <v>259</v>
      </c>
      <c r="N617" s="73" t="s">
        <v>29</v>
      </c>
      <c r="O617" s="73" t="s">
        <v>261</v>
      </c>
      <c r="Q617" s="73" t="s">
        <v>263</v>
      </c>
      <c r="T617" s="73" t="s">
        <v>18</v>
      </c>
      <c r="U617" s="73" t="s">
        <v>4177</v>
      </c>
      <c r="Y617" s="73" t="s">
        <v>271</v>
      </c>
      <c r="AA617" s="73" t="s">
        <v>4178</v>
      </c>
      <c r="AB617" s="73" t="s">
        <v>4179</v>
      </c>
      <c r="AE617" s="73" t="s">
        <v>4180</v>
      </c>
      <c r="AF617" s="73" t="s">
        <v>703</v>
      </c>
      <c r="AM617" s="73" t="s">
        <v>4181</v>
      </c>
      <c r="AN617" s="73" t="s">
        <v>4182</v>
      </c>
    </row>
    <row r="618" spans="1:40" x14ac:dyDescent="0.2">
      <c r="A618" s="73">
        <v>11422153533</v>
      </c>
      <c r="B618" s="73">
        <v>256666874</v>
      </c>
      <c r="C618" s="74">
        <v>43906.525324074071</v>
      </c>
      <c r="D618" s="74">
        <v>43906.53020833333</v>
      </c>
      <c r="E618" s="73" t="s">
        <v>4183</v>
      </c>
      <c r="J618" s="73" t="s">
        <v>257</v>
      </c>
      <c r="K618" s="73" t="s">
        <v>258</v>
      </c>
      <c r="L618" s="73" t="s">
        <v>259</v>
      </c>
      <c r="R618" s="73" t="s">
        <v>264</v>
      </c>
      <c r="T618" s="73" t="s">
        <v>17</v>
      </c>
      <c r="U618" s="73" t="s">
        <v>4184</v>
      </c>
      <c r="Y618" s="73" t="s">
        <v>271</v>
      </c>
      <c r="AA618" s="73" t="s">
        <v>4185</v>
      </c>
      <c r="AB618" s="73" t="s">
        <v>4186</v>
      </c>
      <c r="AC618" s="73" t="s">
        <v>2409</v>
      </c>
      <c r="AE618" s="73" t="s">
        <v>4187</v>
      </c>
      <c r="AF618" s="73" t="s">
        <v>4188</v>
      </c>
      <c r="AM618" s="73" t="s">
        <v>4189</v>
      </c>
      <c r="AN618" s="73" t="s">
        <v>4190</v>
      </c>
    </row>
    <row r="619" spans="1:40" x14ac:dyDescent="0.2">
      <c r="A619" s="73">
        <v>11422152527</v>
      </c>
      <c r="B619" s="73">
        <v>256666874</v>
      </c>
      <c r="C619" s="74">
        <v>43906.526828703703</v>
      </c>
      <c r="D619" s="74">
        <v>43906.529953703706</v>
      </c>
      <c r="E619" s="73" t="s">
        <v>4191</v>
      </c>
      <c r="J619" s="73" t="s">
        <v>257</v>
      </c>
      <c r="K619" s="73" t="s">
        <v>258</v>
      </c>
      <c r="L619" s="73" t="s">
        <v>259</v>
      </c>
      <c r="M619" s="73" t="s">
        <v>260</v>
      </c>
      <c r="N619" s="73" t="s">
        <v>29</v>
      </c>
      <c r="O619" s="73" t="s">
        <v>261</v>
      </c>
      <c r="P619" s="73" t="s">
        <v>262</v>
      </c>
      <c r="Q619" s="73" t="s">
        <v>263</v>
      </c>
      <c r="R619" s="73" t="s">
        <v>264</v>
      </c>
      <c r="T619" s="73" t="s">
        <v>17</v>
      </c>
      <c r="Y619" s="73" t="s">
        <v>271</v>
      </c>
      <c r="AA619" s="73" t="s">
        <v>4192</v>
      </c>
      <c r="AB619" s="73" t="s">
        <v>790</v>
      </c>
    </row>
    <row r="620" spans="1:40" x14ac:dyDescent="0.2">
      <c r="A620" s="73">
        <v>11422151344</v>
      </c>
      <c r="B620" s="73">
        <v>256666874</v>
      </c>
      <c r="C620" s="74">
        <v>43906.528877314813</v>
      </c>
      <c r="D620" s="74">
        <v>43906.529629629629</v>
      </c>
      <c r="E620" s="73" t="s">
        <v>4193</v>
      </c>
      <c r="J620" s="73" t="s">
        <v>257</v>
      </c>
      <c r="L620" s="73" t="s">
        <v>259</v>
      </c>
      <c r="M620" s="73" t="s">
        <v>260</v>
      </c>
      <c r="R620" s="73" t="s">
        <v>264</v>
      </c>
      <c r="T620" s="73" t="s">
        <v>18</v>
      </c>
      <c r="U620" s="73" t="s">
        <v>4194</v>
      </c>
      <c r="Y620" s="73" t="s">
        <v>271</v>
      </c>
    </row>
    <row r="621" spans="1:40" x14ac:dyDescent="0.2">
      <c r="A621" s="73">
        <v>11422151075</v>
      </c>
      <c r="B621" s="73">
        <v>256666874</v>
      </c>
      <c r="C621" s="74">
        <v>43906.526620370372</v>
      </c>
      <c r="D621" s="74">
        <v>43906.529560185183</v>
      </c>
      <c r="E621" s="73" t="s">
        <v>4195</v>
      </c>
      <c r="J621" s="73" t="s">
        <v>257</v>
      </c>
      <c r="K621" s="73" t="s">
        <v>258</v>
      </c>
      <c r="L621" s="73" t="s">
        <v>259</v>
      </c>
      <c r="N621" s="73" t="s">
        <v>29</v>
      </c>
      <c r="Q621" s="73" t="s">
        <v>263</v>
      </c>
      <c r="R621" s="73" t="s">
        <v>264</v>
      </c>
      <c r="T621" s="73" t="s">
        <v>17</v>
      </c>
      <c r="U621" s="73" t="s">
        <v>4196</v>
      </c>
      <c r="Y621" s="73" t="s">
        <v>271</v>
      </c>
      <c r="AA621" s="73" t="s">
        <v>4197</v>
      </c>
      <c r="AB621" s="73" t="s">
        <v>4198</v>
      </c>
      <c r="AE621" s="73" t="s">
        <v>4199</v>
      </c>
      <c r="AF621" s="73" t="s">
        <v>4200</v>
      </c>
      <c r="AM621" s="73" t="s">
        <v>4201</v>
      </c>
    </row>
    <row r="622" spans="1:40" x14ac:dyDescent="0.2">
      <c r="A622" s="73">
        <v>11422150332</v>
      </c>
      <c r="B622" s="73">
        <v>256666874</v>
      </c>
      <c r="C622" s="74">
        <v>43906.526377314818</v>
      </c>
      <c r="D622" s="74">
        <v>43906.529351851852</v>
      </c>
      <c r="E622" s="73" t="s">
        <v>4202</v>
      </c>
      <c r="J622" s="73" t="s">
        <v>257</v>
      </c>
      <c r="K622" s="73" t="s">
        <v>258</v>
      </c>
      <c r="L622" s="73" t="s">
        <v>259</v>
      </c>
      <c r="O622" s="73" t="s">
        <v>261</v>
      </c>
      <c r="P622" s="73" t="s">
        <v>262</v>
      </c>
      <c r="Q622" s="73" t="s">
        <v>263</v>
      </c>
      <c r="R622" s="73" t="s">
        <v>264</v>
      </c>
      <c r="T622" s="73" t="s">
        <v>17</v>
      </c>
      <c r="U622" s="73" t="s">
        <v>4203</v>
      </c>
      <c r="Y622" s="73" t="s">
        <v>271</v>
      </c>
      <c r="AA622" s="73" t="s">
        <v>4204</v>
      </c>
      <c r="AB622" s="73" t="s">
        <v>4205</v>
      </c>
      <c r="AE622" s="73" t="s">
        <v>4206</v>
      </c>
      <c r="AF622" s="73" t="s">
        <v>4207</v>
      </c>
      <c r="AM622" s="73" t="s">
        <v>4208</v>
      </c>
      <c r="AN622" s="73">
        <v>6103487253</v>
      </c>
    </row>
    <row r="623" spans="1:40" x14ac:dyDescent="0.2">
      <c r="A623" s="73">
        <v>11422150217</v>
      </c>
      <c r="B623" s="73">
        <v>256666874</v>
      </c>
      <c r="C623" s="74">
        <v>43906.528483796297</v>
      </c>
      <c r="D623" s="74">
        <v>43906.529328703706</v>
      </c>
      <c r="E623" s="73" t="s">
        <v>4209</v>
      </c>
      <c r="J623" s="73" t="s">
        <v>257</v>
      </c>
      <c r="K623" s="73" t="s">
        <v>258</v>
      </c>
      <c r="L623" s="73" t="s">
        <v>259</v>
      </c>
      <c r="T623" s="73" t="s">
        <v>18</v>
      </c>
      <c r="Y623" s="73" t="s">
        <v>271</v>
      </c>
    </row>
    <row r="624" spans="1:40" x14ac:dyDescent="0.2">
      <c r="A624" s="73">
        <v>11422149691</v>
      </c>
      <c r="B624" s="73">
        <v>256666874</v>
      </c>
      <c r="C624" s="74">
        <v>43906.521203703705</v>
      </c>
      <c r="D624" s="74">
        <v>43906.529189814813</v>
      </c>
      <c r="E624" s="73" t="s">
        <v>4210</v>
      </c>
      <c r="J624" s="73" t="s">
        <v>257</v>
      </c>
      <c r="K624" s="73" t="s">
        <v>258</v>
      </c>
      <c r="L624" s="73" t="s">
        <v>259</v>
      </c>
      <c r="N624" s="73" t="s">
        <v>29</v>
      </c>
      <c r="O624" s="73" t="s">
        <v>261</v>
      </c>
      <c r="P624" s="73" t="s">
        <v>262</v>
      </c>
      <c r="Q624" s="73" t="s">
        <v>263</v>
      </c>
      <c r="R624" s="73" t="s">
        <v>264</v>
      </c>
      <c r="S624" s="73" t="s">
        <v>4211</v>
      </c>
      <c r="T624" s="73" t="s">
        <v>17</v>
      </c>
      <c r="U624" s="73" t="s">
        <v>4212</v>
      </c>
      <c r="Y624" s="73" t="s">
        <v>271</v>
      </c>
      <c r="AA624" s="73" t="s">
        <v>4213</v>
      </c>
      <c r="AB624" s="73" t="s">
        <v>4214</v>
      </c>
      <c r="AC624" s="73" t="s">
        <v>4215</v>
      </c>
      <c r="AE624" s="73" t="s">
        <v>4216</v>
      </c>
      <c r="AF624" s="73" t="s">
        <v>4217</v>
      </c>
      <c r="AM624" s="73" t="s">
        <v>4218</v>
      </c>
      <c r="AN624" s="73" t="s">
        <v>4219</v>
      </c>
    </row>
    <row r="625" spans="1:40" x14ac:dyDescent="0.2">
      <c r="A625" s="73">
        <v>11422149388</v>
      </c>
      <c r="B625" s="73">
        <v>256666874</v>
      </c>
      <c r="C625" s="74">
        <v>43906.526446759257</v>
      </c>
      <c r="D625" s="74">
        <v>43906.529120370367</v>
      </c>
      <c r="E625" s="73" t="s">
        <v>4220</v>
      </c>
      <c r="J625" s="73" t="s">
        <v>257</v>
      </c>
      <c r="K625" s="73" t="s">
        <v>258</v>
      </c>
      <c r="L625" s="73" t="s">
        <v>259</v>
      </c>
      <c r="M625" s="73" t="s">
        <v>260</v>
      </c>
      <c r="N625" s="73" t="s">
        <v>29</v>
      </c>
      <c r="O625" s="73" t="s">
        <v>261</v>
      </c>
      <c r="P625" s="73" t="s">
        <v>262</v>
      </c>
      <c r="Q625" s="73" t="s">
        <v>263</v>
      </c>
      <c r="R625" s="73" t="s">
        <v>264</v>
      </c>
      <c r="T625" s="73" t="s">
        <v>17</v>
      </c>
      <c r="U625" s="73" t="s">
        <v>4221</v>
      </c>
      <c r="Y625" s="73" t="s">
        <v>271</v>
      </c>
    </row>
    <row r="626" spans="1:40" x14ac:dyDescent="0.2">
      <c r="A626" s="73">
        <v>11422148791</v>
      </c>
      <c r="B626" s="73">
        <v>256666874</v>
      </c>
      <c r="C626" s="74">
        <v>43906.52484953704</v>
      </c>
      <c r="D626" s="74">
        <v>43906.528946759259</v>
      </c>
      <c r="E626" s="73" t="s">
        <v>4222</v>
      </c>
      <c r="J626" s="73" t="s">
        <v>257</v>
      </c>
      <c r="K626" s="73" t="s">
        <v>258</v>
      </c>
      <c r="L626" s="73" t="s">
        <v>259</v>
      </c>
      <c r="M626" s="73" t="s">
        <v>260</v>
      </c>
      <c r="N626" s="73" t="s">
        <v>29</v>
      </c>
      <c r="O626" s="73" t="s">
        <v>261</v>
      </c>
      <c r="Q626" s="73" t="s">
        <v>263</v>
      </c>
      <c r="T626" s="73" t="s">
        <v>17</v>
      </c>
      <c r="U626" s="73" t="s">
        <v>4223</v>
      </c>
      <c r="Y626" s="73" t="s">
        <v>271</v>
      </c>
      <c r="AA626" s="73" t="s">
        <v>4224</v>
      </c>
      <c r="AB626" s="73" t="s">
        <v>4225</v>
      </c>
      <c r="AC626" s="73" t="s">
        <v>4226</v>
      </c>
    </row>
    <row r="627" spans="1:40" x14ac:dyDescent="0.2">
      <c r="A627" s="73">
        <v>11422147827</v>
      </c>
      <c r="B627" s="73">
        <v>256666874</v>
      </c>
      <c r="C627" s="74">
        <v>43906.523460648146</v>
      </c>
      <c r="D627" s="74">
        <v>43906.528703703705</v>
      </c>
      <c r="E627" s="73" t="s">
        <v>4227</v>
      </c>
      <c r="J627" s="73" t="s">
        <v>257</v>
      </c>
      <c r="N627" s="73" t="s">
        <v>29</v>
      </c>
      <c r="T627" s="73" t="s">
        <v>17</v>
      </c>
      <c r="U627" s="73" t="s">
        <v>4228</v>
      </c>
      <c r="Y627" s="73" t="s">
        <v>271</v>
      </c>
      <c r="AA627" s="73" t="s">
        <v>4229</v>
      </c>
      <c r="AB627" s="73" t="s">
        <v>4230</v>
      </c>
      <c r="AC627" s="73" t="s">
        <v>342</v>
      </c>
    </row>
    <row r="628" spans="1:40" x14ac:dyDescent="0.2">
      <c r="A628" s="73">
        <v>11422147581</v>
      </c>
      <c r="B628" s="73">
        <v>256666874</v>
      </c>
      <c r="C628" s="74">
        <v>43906.520277777781</v>
      </c>
      <c r="D628" s="74">
        <v>43906.528634259259</v>
      </c>
      <c r="E628" s="73" t="s">
        <v>4231</v>
      </c>
      <c r="J628" s="73" t="s">
        <v>257</v>
      </c>
      <c r="K628" s="73" t="s">
        <v>258</v>
      </c>
      <c r="L628" s="73" t="s">
        <v>259</v>
      </c>
      <c r="N628" s="73" t="s">
        <v>29</v>
      </c>
      <c r="O628" s="73" t="s">
        <v>261</v>
      </c>
      <c r="P628" s="73" t="s">
        <v>262</v>
      </c>
      <c r="R628" s="73" t="s">
        <v>264</v>
      </c>
      <c r="T628" s="73" t="s">
        <v>17</v>
      </c>
      <c r="U628" s="73" t="s">
        <v>4232</v>
      </c>
      <c r="Y628" s="73" t="s">
        <v>271</v>
      </c>
      <c r="AA628" s="73" t="s">
        <v>4233</v>
      </c>
      <c r="AB628" s="73" t="s">
        <v>4234</v>
      </c>
      <c r="AC628" s="73" t="s">
        <v>4235</v>
      </c>
      <c r="AE628" s="73" t="s">
        <v>4236</v>
      </c>
      <c r="AF628" s="73" t="s">
        <v>4237</v>
      </c>
      <c r="AM628" s="73" t="s">
        <v>4238</v>
      </c>
      <c r="AN628" s="73">
        <v>9195977794</v>
      </c>
    </row>
    <row r="629" spans="1:40" x14ac:dyDescent="0.2">
      <c r="A629" s="73">
        <v>11422146521</v>
      </c>
      <c r="B629" s="73">
        <v>256666874</v>
      </c>
      <c r="C629" s="74">
        <v>43906.524525462963</v>
      </c>
      <c r="D629" s="74">
        <v>43906.528344907405</v>
      </c>
      <c r="E629" s="73" t="s">
        <v>4239</v>
      </c>
      <c r="K629" s="73" t="s">
        <v>258</v>
      </c>
      <c r="M629" s="73" t="s">
        <v>260</v>
      </c>
      <c r="N629" s="73" t="s">
        <v>29</v>
      </c>
      <c r="O629" s="73" t="s">
        <v>261</v>
      </c>
      <c r="P629" s="73" t="s">
        <v>262</v>
      </c>
      <c r="S629" s="73" t="s">
        <v>46</v>
      </c>
      <c r="T629" s="73" t="s">
        <v>17</v>
      </c>
      <c r="U629" s="73" t="s">
        <v>4240</v>
      </c>
      <c r="Y629" s="73" t="s">
        <v>271</v>
      </c>
      <c r="AA629" s="73" t="s">
        <v>4241</v>
      </c>
      <c r="AB629" s="73" t="s">
        <v>4242</v>
      </c>
    </row>
    <row r="630" spans="1:40" x14ac:dyDescent="0.2">
      <c r="A630" s="73">
        <v>11422146408</v>
      </c>
      <c r="B630" s="73">
        <v>256666874</v>
      </c>
      <c r="C630" s="74">
        <v>43906.524618055555</v>
      </c>
      <c r="D630" s="74">
        <v>43906.528321759259</v>
      </c>
      <c r="E630" s="73" t="s">
        <v>4243</v>
      </c>
      <c r="J630" s="73" t="s">
        <v>257</v>
      </c>
      <c r="K630" s="73" t="s">
        <v>258</v>
      </c>
      <c r="L630" s="73" t="s">
        <v>259</v>
      </c>
      <c r="M630" s="73" t="s">
        <v>260</v>
      </c>
      <c r="N630" s="73" t="s">
        <v>29</v>
      </c>
      <c r="O630" s="73" t="s">
        <v>261</v>
      </c>
      <c r="P630" s="73" t="s">
        <v>262</v>
      </c>
      <c r="Q630" s="73" t="s">
        <v>263</v>
      </c>
      <c r="R630" s="73" t="s">
        <v>264</v>
      </c>
      <c r="S630" s="73" t="s">
        <v>4244</v>
      </c>
      <c r="T630" s="73" t="s">
        <v>17</v>
      </c>
      <c r="U630" s="73" t="s">
        <v>4245</v>
      </c>
      <c r="Y630" s="73" t="s">
        <v>271</v>
      </c>
      <c r="AA630" s="73" t="s">
        <v>4246</v>
      </c>
    </row>
    <row r="631" spans="1:40" x14ac:dyDescent="0.2">
      <c r="A631" s="73">
        <v>11422146131</v>
      </c>
      <c r="B631" s="73">
        <v>256666874</v>
      </c>
      <c r="C631" s="74">
        <v>43906.522407407407</v>
      </c>
      <c r="D631" s="74">
        <v>43906.528229166666</v>
      </c>
      <c r="E631" s="73" t="s">
        <v>4247</v>
      </c>
      <c r="J631" s="73" t="s">
        <v>257</v>
      </c>
      <c r="L631" s="73" t="s">
        <v>259</v>
      </c>
      <c r="N631" s="73" t="s">
        <v>29</v>
      </c>
      <c r="Q631" s="73" t="s">
        <v>263</v>
      </c>
      <c r="T631" s="73" t="s">
        <v>17</v>
      </c>
      <c r="U631" s="73" t="s">
        <v>4248</v>
      </c>
      <c r="Y631" s="73" t="s">
        <v>271</v>
      </c>
      <c r="AB631" s="73" t="s">
        <v>4249</v>
      </c>
    </row>
    <row r="632" spans="1:40" x14ac:dyDescent="0.2">
      <c r="A632" s="73">
        <v>11422145962</v>
      </c>
      <c r="B632" s="73">
        <v>256666874</v>
      </c>
      <c r="C632" s="74">
        <v>43906.52447916667</v>
      </c>
      <c r="D632" s="74">
        <v>43906.528182870374</v>
      </c>
      <c r="E632" s="73" t="s">
        <v>4250</v>
      </c>
      <c r="T632" s="73" t="s">
        <v>19</v>
      </c>
      <c r="U632" s="73" t="s">
        <v>4251</v>
      </c>
      <c r="Y632" s="73" t="s">
        <v>271</v>
      </c>
      <c r="AB632" s="73" t="s">
        <v>4252</v>
      </c>
      <c r="AC632" s="73" t="s">
        <v>342</v>
      </c>
      <c r="AE632" s="73" t="s">
        <v>4253</v>
      </c>
      <c r="AF632" s="73" t="s">
        <v>4254</v>
      </c>
      <c r="AM632" s="73" t="s">
        <v>4255</v>
      </c>
      <c r="AN632" s="73" t="s">
        <v>4256</v>
      </c>
    </row>
    <row r="633" spans="1:40" x14ac:dyDescent="0.2">
      <c r="A633" s="73">
        <v>11422144444</v>
      </c>
      <c r="B633" s="73">
        <v>256666874</v>
      </c>
      <c r="C633" s="74">
        <v>43906.524085648147</v>
      </c>
      <c r="D633" s="74">
        <v>43906.527777777781</v>
      </c>
      <c r="E633" s="73" t="s">
        <v>4257</v>
      </c>
      <c r="J633" s="73" t="s">
        <v>257</v>
      </c>
      <c r="L633" s="73" t="s">
        <v>259</v>
      </c>
      <c r="M633" s="73" t="s">
        <v>260</v>
      </c>
      <c r="R633" s="73" t="s">
        <v>264</v>
      </c>
      <c r="T633" s="73" t="s">
        <v>18</v>
      </c>
      <c r="U633" s="73" t="s">
        <v>4258</v>
      </c>
      <c r="AA633" s="73" t="s">
        <v>4259</v>
      </c>
      <c r="AB633" s="73" t="s">
        <v>4260</v>
      </c>
      <c r="AC633" s="73" t="s">
        <v>4261</v>
      </c>
      <c r="AE633" s="73" t="s">
        <v>4262</v>
      </c>
      <c r="AF633" s="73" t="s">
        <v>4263</v>
      </c>
      <c r="AM633" s="73" t="s">
        <v>4264</v>
      </c>
      <c r="AN633" s="73">
        <v>9192105093</v>
      </c>
    </row>
    <row r="634" spans="1:40" x14ac:dyDescent="0.2">
      <c r="A634" s="73">
        <v>11422144114</v>
      </c>
      <c r="B634" s="73">
        <v>256666874</v>
      </c>
      <c r="C634" s="74">
        <v>43906.524930555555</v>
      </c>
      <c r="D634" s="74">
        <v>43906.527685185189</v>
      </c>
      <c r="E634" s="73" t="s">
        <v>4265</v>
      </c>
      <c r="K634" s="73" t="s">
        <v>258</v>
      </c>
      <c r="O634" s="73" t="s">
        <v>261</v>
      </c>
      <c r="P634" s="73" t="s">
        <v>262</v>
      </c>
      <c r="T634" s="73" t="s">
        <v>18</v>
      </c>
      <c r="U634" s="73" t="s">
        <v>4266</v>
      </c>
      <c r="Y634" s="73" t="s">
        <v>271</v>
      </c>
      <c r="AA634" s="73" t="s">
        <v>4267</v>
      </c>
      <c r="AB634" s="73" t="s">
        <v>4268</v>
      </c>
      <c r="AC634" s="73" t="s">
        <v>4269</v>
      </c>
    </row>
    <row r="635" spans="1:40" x14ac:dyDescent="0.2">
      <c r="A635" s="73">
        <v>11422143698</v>
      </c>
      <c r="B635" s="73">
        <v>256666874</v>
      </c>
      <c r="C635" s="74">
        <v>43906.523506944446</v>
      </c>
      <c r="D635" s="74">
        <v>43906.527581018519</v>
      </c>
      <c r="E635" s="73" t="s">
        <v>4270</v>
      </c>
      <c r="J635" s="73" t="s">
        <v>257</v>
      </c>
      <c r="K635" s="73" t="s">
        <v>258</v>
      </c>
      <c r="L635" s="73" t="s">
        <v>259</v>
      </c>
      <c r="N635" s="73" t="s">
        <v>29</v>
      </c>
      <c r="O635" s="73" t="s">
        <v>261</v>
      </c>
      <c r="P635" s="73" t="s">
        <v>262</v>
      </c>
      <c r="Q635" s="73" t="s">
        <v>263</v>
      </c>
      <c r="R635" s="73" t="s">
        <v>264</v>
      </c>
      <c r="S635" s="73" t="s">
        <v>4271</v>
      </c>
      <c r="T635" s="73" t="s">
        <v>18</v>
      </c>
      <c r="U635" s="73" t="s">
        <v>4272</v>
      </c>
      <c r="AA635" s="73" t="s">
        <v>748</v>
      </c>
      <c r="AB635" s="73" t="s">
        <v>4273</v>
      </c>
      <c r="AC635" s="73" t="s">
        <v>4274</v>
      </c>
      <c r="AE635" s="73" t="s">
        <v>4275</v>
      </c>
      <c r="AF635" s="73" t="s">
        <v>4276</v>
      </c>
      <c r="AM635" s="73" t="s">
        <v>4277</v>
      </c>
    </row>
    <row r="636" spans="1:40" x14ac:dyDescent="0.2">
      <c r="A636" s="73">
        <v>11422142358</v>
      </c>
      <c r="B636" s="73">
        <v>256666874</v>
      </c>
      <c r="C636" s="74">
        <v>43906.524039351854</v>
      </c>
      <c r="D636" s="74">
        <v>43906.527245370373</v>
      </c>
      <c r="E636" s="73" t="s">
        <v>4278</v>
      </c>
      <c r="J636" s="73" t="s">
        <v>257</v>
      </c>
      <c r="L636" s="73" t="s">
        <v>259</v>
      </c>
      <c r="O636" s="73" t="s">
        <v>261</v>
      </c>
      <c r="P636" s="73" t="s">
        <v>262</v>
      </c>
      <c r="R636" s="73" t="s">
        <v>264</v>
      </c>
      <c r="T636" s="73" t="s">
        <v>17</v>
      </c>
      <c r="U636" s="73" t="s">
        <v>4279</v>
      </c>
      <c r="Y636" s="73" t="s">
        <v>271</v>
      </c>
      <c r="AA636" s="73" t="s">
        <v>4280</v>
      </c>
      <c r="AB636" s="73" t="s">
        <v>4281</v>
      </c>
    </row>
    <row r="637" spans="1:40" x14ac:dyDescent="0.2">
      <c r="A637" s="73">
        <v>11422141375</v>
      </c>
      <c r="B637" s="73">
        <v>256666874</v>
      </c>
      <c r="C637" s="74">
        <v>43906.523553240739</v>
      </c>
      <c r="D637" s="74">
        <v>43906.526979166665</v>
      </c>
      <c r="E637" s="73" t="s">
        <v>4282</v>
      </c>
      <c r="J637" s="73" t="s">
        <v>257</v>
      </c>
      <c r="K637" s="73" t="s">
        <v>258</v>
      </c>
      <c r="L637" s="73" t="s">
        <v>259</v>
      </c>
      <c r="O637" s="73" t="s">
        <v>261</v>
      </c>
      <c r="P637" s="73" t="s">
        <v>262</v>
      </c>
      <c r="R637" s="73" t="s">
        <v>264</v>
      </c>
      <c r="T637" s="73" t="s">
        <v>17</v>
      </c>
      <c r="U637" s="73" t="s">
        <v>4283</v>
      </c>
      <c r="Y637" s="73" t="s">
        <v>271</v>
      </c>
      <c r="AA637" s="73" t="s">
        <v>4284</v>
      </c>
      <c r="AB637" s="73" t="s">
        <v>4285</v>
      </c>
      <c r="AC637" s="73" t="s">
        <v>4286</v>
      </c>
      <c r="AE637" s="73" t="s">
        <v>4287</v>
      </c>
      <c r="AF637" s="73" t="s">
        <v>4288</v>
      </c>
      <c r="AM637" s="73" t="s">
        <v>4289</v>
      </c>
      <c r="AN637" s="73" t="s">
        <v>4290</v>
      </c>
    </row>
    <row r="638" spans="1:40" x14ac:dyDescent="0.2">
      <c r="A638" s="73">
        <v>11422140430</v>
      </c>
      <c r="B638" s="73">
        <v>256666874</v>
      </c>
      <c r="C638" s="74">
        <v>43906.519942129627</v>
      </c>
      <c r="D638" s="74">
        <v>43906.526724537034</v>
      </c>
      <c r="E638" s="73" t="s">
        <v>4291</v>
      </c>
      <c r="J638" s="73" t="s">
        <v>257</v>
      </c>
      <c r="K638" s="73" t="s">
        <v>258</v>
      </c>
      <c r="L638" s="73" t="s">
        <v>259</v>
      </c>
      <c r="P638" s="73" t="s">
        <v>262</v>
      </c>
      <c r="R638" s="73" t="s">
        <v>264</v>
      </c>
      <c r="S638" s="73" t="s">
        <v>4292</v>
      </c>
      <c r="T638" s="73" t="s">
        <v>17</v>
      </c>
      <c r="U638" s="73" t="s">
        <v>4293</v>
      </c>
      <c r="Y638" s="73" t="s">
        <v>271</v>
      </c>
      <c r="AA638" s="73" t="s">
        <v>2238</v>
      </c>
      <c r="AB638" s="73" t="s">
        <v>4294</v>
      </c>
      <c r="AC638" s="73" t="s">
        <v>4295</v>
      </c>
      <c r="AE638" s="73" t="s">
        <v>4296</v>
      </c>
      <c r="AF638" s="73" t="s">
        <v>4297</v>
      </c>
      <c r="AM638" s="73" t="s">
        <v>4298</v>
      </c>
      <c r="AN638" s="73">
        <v>9199374077</v>
      </c>
    </row>
    <row r="639" spans="1:40" x14ac:dyDescent="0.2">
      <c r="A639" s="73">
        <v>11422140395</v>
      </c>
      <c r="B639" s="73">
        <v>256666874</v>
      </c>
      <c r="C639" s="74">
        <v>43906.524155092593</v>
      </c>
      <c r="D639" s="74">
        <v>43906.526712962965</v>
      </c>
      <c r="E639" s="73" t="s">
        <v>4299</v>
      </c>
      <c r="Q639" s="73" t="s">
        <v>263</v>
      </c>
      <c r="T639" s="73" t="s">
        <v>18</v>
      </c>
      <c r="U639" s="73" t="s">
        <v>4300</v>
      </c>
      <c r="Y639" s="73" t="s">
        <v>271</v>
      </c>
      <c r="AA639" s="73" t="s">
        <v>4301</v>
      </c>
      <c r="AB639" s="73" t="s">
        <v>4302</v>
      </c>
      <c r="AC639" s="73" t="s">
        <v>4303</v>
      </c>
      <c r="AE639" s="73" t="s">
        <v>4304</v>
      </c>
      <c r="AF639" s="73" t="s">
        <v>4305</v>
      </c>
      <c r="AM639" s="73" t="s">
        <v>4306</v>
      </c>
      <c r="AN639" s="73">
        <v>2529751138</v>
      </c>
    </row>
    <row r="640" spans="1:40" x14ac:dyDescent="0.2">
      <c r="A640" s="73">
        <v>11422140324</v>
      </c>
      <c r="B640" s="73">
        <v>256666874</v>
      </c>
      <c r="C640" s="74">
        <v>43906.523090277777</v>
      </c>
      <c r="D640" s="74">
        <v>43906.526689814818</v>
      </c>
      <c r="E640" s="73" t="s">
        <v>4307</v>
      </c>
      <c r="J640" s="73" t="s">
        <v>257</v>
      </c>
      <c r="K640" s="73" t="s">
        <v>258</v>
      </c>
      <c r="M640" s="73" t="s">
        <v>260</v>
      </c>
      <c r="N640" s="73" t="s">
        <v>29</v>
      </c>
      <c r="O640" s="73" t="s">
        <v>261</v>
      </c>
      <c r="P640" s="73" t="s">
        <v>262</v>
      </c>
      <c r="Q640" s="73" t="s">
        <v>263</v>
      </c>
      <c r="R640" s="73" t="s">
        <v>264</v>
      </c>
      <c r="T640" s="73" t="s">
        <v>17</v>
      </c>
      <c r="U640" s="73" t="s">
        <v>4308</v>
      </c>
      <c r="AA640" s="73" t="s">
        <v>4309</v>
      </c>
      <c r="AB640" s="73" t="s">
        <v>4310</v>
      </c>
      <c r="AC640" s="73" t="s">
        <v>4311</v>
      </c>
      <c r="AE640" s="73" t="s">
        <v>4312</v>
      </c>
      <c r="AF640" s="73" t="s">
        <v>4313</v>
      </c>
      <c r="AM640" s="73" t="s">
        <v>4314</v>
      </c>
      <c r="AN640" s="73">
        <v>9197840410</v>
      </c>
    </row>
    <row r="641" spans="1:40" x14ac:dyDescent="0.2">
      <c r="A641" s="73">
        <v>11422139921</v>
      </c>
      <c r="B641" s="73">
        <v>256666874</v>
      </c>
      <c r="C641" s="74">
        <v>43906.523240740738</v>
      </c>
      <c r="D641" s="74">
        <v>43906.526585648149</v>
      </c>
      <c r="E641" s="73" t="s">
        <v>4315</v>
      </c>
      <c r="J641" s="73" t="s">
        <v>257</v>
      </c>
      <c r="L641" s="73" t="s">
        <v>259</v>
      </c>
      <c r="N641" s="73" t="s">
        <v>29</v>
      </c>
      <c r="O641" s="73" t="s">
        <v>261</v>
      </c>
      <c r="P641" s="73" t="s">
        <v>262</v>
      </c>
      <c r="R641" s="73" t="s">
        <v>264</v>
      </c>
      <c r="T641" s="73" t="s">
        <v>17</v>
      </c>
      <c r="U641" s="73" t="s">
        <v>4316</v>
      </c>
      <c r="Y641" s="73" t="s">
        <v>271</v>
      </c>
      <c r="AA641" s="73" t="s">
        <v>4317</v>
      </c>
      <c r="AC641" s="73" t="s">
        <v>4318</v>
      </c>
    </row>
    <row r="642" spans="1:40" x14ac:dyDescent="0.2">
      <c r="A642" s="73">
        <v>11422139515</v>
      </c>
      <c r="B642" s="73">
        <v>256666874</v>
      </c>
      <c r="C642" s="74">
        <v>43906.522800925923</v>
      </c>
      <c r="D642" s="74">
        <v>43906.526469907411</v>
      </c>
      <c r="E642" s="73" t="s">
        <v>4319</v>
      </c>
      <c r="J642" s="73" t="s">
        <v>257</v>
      </c>
      <c r="L642" s="73" t="s">
        <v>259</v>
      </c>
      <c r="R642" s="73" t="s">
        <v>264</v>
      </c>
      <c r="T642" s="73" t="s">
        <v>18</v>
      </c>
      <c r="U642" s="73" t="s">
        <v>4320</v>
      </c>
      <c r="AA642" s="73" t="s">
        <v>4321</v>
      </c>
      <c r="AB642" s="73" t="s">
        <v>4322</v>
      </c>
      <c r="AC642" s="73" t="s">
        <v>551</v>
      </c>
      <c r="AE642" s="73" t="s">
        <v>4323</v>
      </c>
      <c r="AF642" s="73" t="s">
        <v>4324</v>
      </c>
      <c r="AM642" s="73" t="s">
        <v>4325</v>
      </c>
      <c r="AN642" s="73">
        <v>3363990171</v>
      </c>
    </row>
    <row r="643" spans="1:40" x14ac:dyDescent="0.2">
      <c r="A643" s="73">
        <v>11422139325</v>
      </c>
      <c r="B643" s="73">
        <v>256666874</v>
      </c>
      <c r="C643" s="74">
        <v>43906.52</v>
      </c>
      <c r="D643" s="74">
        <v>43906.526412037034</v>
      </c>
      <c r="E643" s="73" t="s">
        <v>4326</v>
      </c>
      <c r="J643" s="73" t="s">
        <v>257</v>
      </c>
      <c r="K643" s="73" t="s">
        <v>258</v>
      </c>
      <c r="L643" s="73" t="s">
        <v>259</v>
      </c>
      <c r="N643" s="73" t="s">
        <v>29</v>
      </c>
      <c r="O643" s="73" t="s">
        <v>261</v>
      </c>
      <c r="P643" s="73" t="s">
        <v>262</v>
      </c>
      <c r="R643" s="73" t="s">
        <v>264</v>
      </c>
      <c r="T643" s="73" t="s">
        <v>17</v>
      </c>
      <c r="U643" s="73" t="s">
        <v>4327</v>
      </c>
      <c r="AA643" s="73" t="s">
        <v>4328</v>
      </c>
      <c r="AB643" s="73" t="s">
        <v>4329</v>
      </c>
    </row>
    <row r="644" spans="1:40" x14ac:dyDescent="0.2">
      <c r="A644" s="73">
        <v>11422139063</v>
      </c>
      <c r="B644" s="73">
        <v>256666874</v>
      </c>
      <c r="C644" s="74">
        <v>43906.524791666663</v>
      </c>
      <c r="D644" s="74">
        <v>43906.526354166665</v>
      </c>
      <c r="E644" s="73" t="s">
        <v>4330</v>
      </c>
      <c r="J644" s="73" t="s">
        <v>257</v>
      </c>
      <c r="K644" s="73" t="s">
        <v>258</v>
      </c>
      <c r="L644" s="73" t="s">
        <v>259</v>
      </c>
      <c r="N644" s="73" t="s">
        <v>29</v>
      </c>
      <c r="O644" s="73" t="s">
        <v>261</v>
      </c>
      <c r="R644" s="73" t="s">
        <v>264</v>
      </c>
      <c r="T644" s="73" t="s">
        <v>17</v>
      </c>
      <c r="U644" s="73" t="s">
        <v>4331</v>
      </c>
      <c r="Y644" s="73" t="s">
        <v>271</v>
      </c>
      <c r="AA644" s="73" t="s">
        <v>4332</v>
      </c>
      <c r="AB644" s="73" t="s">
        <v>4333</v>
      </c>
      <c r="AC644" s="73" t="s">
        <v>272</v>
      </c>
    </row>
    <row r="645" spans="1:40" x14ac:dyDescent="0.2">
      <c r="A645" s="73">
        <v>11422139048</v>
      </c>
      <c r="B645" s="73">
        <v>256666874</v>
      </c>
      <c r="C645" s="74">
        <v>43906.522129629629</v>
      </c>
      <c r="D645" s="74">
        <v>43906.526354166665</v>
      </c>
      <c r="E645" s="73" t="s">
        <v>4334</v>
      </c>
      <c r="J645" s="73" t="s">
        <v>257</v>
      </c>
      <c r="L645" s="73" t="s">
        <v>259</v>
      </c>
      <c r="M645" s="73" t="s">
        <v>260</v>
      </c>
      <c r="O645" s="73" t="s">
        <v>261</v>
      </c>
      <c r="T645" s="73" t="s">
        <v>18</v>
      </c>
      <c r="U645" s="73" t="s">
        <v>4335</v>
      </c>
      <c r="Y645" s="73" t="s">
        <v>271</v>
      </c>
      <c r="AA645" s="73" t="s">
        <v>4336</v>
      </c>
      <c r="AB645" s="73" t="s">
        <v>4337</v>
      </c>
    </row>
    <row r="646" spans="1:40" x14ac:dyDescent="0.2">
      <c r="A646" s="73">
        <v>11422137377</v>
      </c>
      <c r="B646" s="73">
        <v>256666874</v>
      </c>
      <c r="C646" s="74">
        <v>43906.521562499998</v>
      </c>
      <c r="D646" s="74">
        <v>43906.525914351849</v>
      </c>
      <c r="E646" s="73" t="s">
        <v>4338</v>
      </c>
      <c r="J646" s="73" t="s">
        <v>257</v>
      </c>
      <c r="K646" s="73" t="s">
        <v>258</v>
      </c>
      <c r="L646" s="73" t="s">
        <v>259</v>
      </c>
      <c r="M646" s="73" t="s">
        <v>260</v>
      </c>
      <c r="R646" s="73" t="s">
        <v>264</v>
      </c>
      <c r="T646" s="73" t="s">
        <v>17</v>
      </c>
      <c r="U646" s="73" t="s">
        <v>4339</v>
      </c>
      <c r="Y646" s="73" t="s">
        <v>271</v>
      </c>
      <c r="AA646" s="73" t="s">
        <v>4340</v>
      </c>
      <c r="AB646" s="73" t="s">
        <v>4341</v>
      </c>
      <c r="AC646" s="73" t="s">
        <v>4342</v>
      </c>
    </row>
    <row r="647" spans="1:40" x14ac:dyDescent="0.2">
      <c r="A647" s="73">
        <v>11422136688</v>
      </c>
      <c r="B647" s="73">
        <v>256666874</v>
      </c>
      <c r="C647" s="74">
        <v>43906.521041666667</v>
      </c>
      <c r="D647" s="74">
        <v>43906.525729166664</v>
      </c>
      <c r="E647" s="73" t="s">
        <v>4343</v>
      </c>
      <c r="J647" s="73" t="s">
        <v>257</v>
      </c>
      <c r="K647" s="73" t="s">
        <v>258</v>
      </c>
      <c r="L647" s="73" t="s">
        <v>259</v>
      </c>
      <c r="N647" s="73" t="s">
        <v>29</v>
      </c>
      <c r="O647" s="73" t="s">
        <v>261</v>
      </c>
      <c r="P647" s="73" t="s">
        <v>262</v>
      </c>
      <c r="Q647" s="73" t="s">
        <v>263</v>
      </c>
      <c r="R647" s="73" t="s">
        <v>264</v>
      </c>
      <c r="T647" s="73" t="s">
        <v>17</v>
      </c>
      <c r="U647" s="73" t="s">
        <v>4344</v>
      </c>
      <c r="Y647" s="73" t="s">
        <v>271</v>
      </c>
      <c r="AA647" s="73" t="s">
        <v>4345</v>
      </c>
      <c r="AB647" s="73" t="s">
        <v>4346</v>
      </c>
      <c r="AC647" s="73" t="s">
        <v>4347</v>
      </c>
      <c r="AE647" s="73" t="s">
        <v>4348</v>
      </c>
      <c r="AF647" s="73" t="s">
        <v>4349</v>
      </c>
      <c r="AM647" s="73" t="s">
        <v>4350</v>
      </c>
      <c r="AN647" s="73">
        <v>19198210790107</v>
      </c>
    </row>
    <row r="648" spans="1:40" x14ac:dyDescent="0.2">
      <c r="A648" s="73">
        <v>11422135029</v>
      </c>
      <c r="B648" s="73">
        <v>256666874</v>
      </c>
      <c r="C648" s="74">
        <v>43906.522453703707</v>
      </c>
      <c r="D648" s="74">
        <v>43906.525300925925</v>
      </c>
      <c r="E648" s="73" t="s">
        <v>4351</v>
      </c>
      <c r="O648" s="73" t="s">
        <v>261</v>
      </c>
      <c r="P648" s="73" t="s">
        <v>262</v>
      </c>
      <c r="T648" s="73" t="s">
        <v>19</v>
      </c>
      <c r="U648" s="73" t="s">
        <v>4352</v>
      </c>
      <c r="Y648" s="73" t="s">
        <v>271</v>
      </c>
      <c r="AA648" s="73" t="s">
        <v>4353</v>
      </c>
      <c r="AB648" s="73" t="s">
        <v>4354</v>
      </c>
      <c r="AC648" s="73" t="s">
        <v>342</v>
      </c>
    </row>
    <row r="649" spans="1:40" x14ac:dyDescent="0.2">
      <c r="A649" s="73">
        <v>11422134937</v>
      </c>
      <c r="B649" s="73">
        <v>256666874</v>
      </c>
      <c r="C649" s="74">
        <v>43906.522106481483</v>
      </c>
      <c r="D649" s="74">
        <v>43906.525277777779</v>
      </c>
      <c r="E649" s="73" t="s">
        <v>4355</v>
      </c>
      <c r="J649" s="73" t="s">
        <v>257</v>
      </c>
      <c r="L649" s="73" t="s">
        <v>259</v>
      </c>
      <c r="M649" s="73" t="s">
        <v>260</v>
      </c>
      <c r="N649" s="73" t="s">
        <v>29</v>
      </c>
      <c r="P649" s="73" t="s">
        <v>262</v>
      </c>
      <c r="R649" s="73" t="s">
        <v>264</v>
      </c>
      <c r="T649" s="73" t="s">
        <v>17</v>
      </c>
      <c r="U649" s="73" t="s">
        <v>4356</v>
      </c>
      <c r="Y649" s="73" t="s">
        <v>271</v>
      </c>
      <c r="AA649" s="73" t="s">
        <v>272</v>
      </c>
      <c r="AB649" s="73" t="s">
        <v>4357</v>
      </c>
      <c r="AC649" s="73" t="s">
        <v>4358</v>
      </c>
      <c r="AE649" s="73" t="s">
        <v>4359</v>
      </c>
      <c r="AF649" s="73" t="s">
        <v>4360</v>
      </c>
      <c r="AM649" s="73" t="s">
        <v>4361</v>
      </c>
    </row>
    <row r="650" spans="1:40" x14ac:dyDescent="0.2">
      <c r="A650" s="73">
        <v>11422134315</v>
      </c>
      <c r="B650" s="73">
        <v>256666874</v>
      </c>
      <c r="C650" s="74">
        <v>43906.522638888891</v>
      </c>
      <c r="D650" s="74">
        <v>43906.52511574074</v>
      </c>
      <c r="E650" s="73" t="s">
        <v>4362</v>
      </c>
      <c r="J650" s="73" t="s">
        <v>257</v>
      </c>
      <c r="K650" s="73" t="s">
        <v>258</v>
      </c>
      <c r="R650" s="73" t="s">
        <v>264</v>
      </c>
      <c r="T650" s="73" t="s">
        <v>17</v>
      </c>
      <c r="U650" s="73" t="s">
        <v>4363</v>
      </c>
      <c r="AA650" s="73" t="s">
        <v>4364</v>
      </c>
      <c r="AB650" s="73" t="s">
        <v>4365</v>
      </c>
      <c r="AC650" s="73" t="s">
        <v>4366</v>
      </c>
      <c r="AE650" s="73" t="s">
        <v>4367</v>
      </c>
      <c r="AF650" s="73" t="s">
        <v>4368</v>
      </c>
      <c r="AM650" s="73" t="s">
        <v>4369</v>
      </c>
      <c r="AN650" s="73" t="s">
        <v>4370</v>
      </c>
    </row>
    <row r="651" spans="1:40" x14ac:dyDescent="0.2">
      <c r="A651" s="73">
        <v>11422134180</v>
      </c>
      <c r="B651" s="73">
        <v>256666874</v>
      </c>
      <c r="C651" s="74">
        <v>43906.521655092591</v>
      </c>
      <c r="D651" s="74">
        <v>43906.525081018517</v>
      </c>
      <c r="E651" s="73" t="s">
        <v>4371</v>
      </c>
      <c r="J651" s="73" t="s">
        <v>257</v>
      </c>
      <c r="K651" s="73" t="s">
        <v>258</v>
      </c>
      <c r="L651" s="73" t="s">
        <v>259</v>
      </c>
      <c r="N651" s="73" t="s">
        <v>29</v>
      </c>
      <c r="O651" s="73" t="s">
        <v>261</v>
      </c>
      <c r="P651" s="73" t="s">
        <v>262</v>
      </c>
      <c r="T651" s="73" t="s">
        <v>18</v>
      </c>
      <c r="U651" s="73" t="s">
        <v>4372</v>
      </c>
      <c r="Y651" s="73" t="s">
        <v>271</v>
      </c>
      <c r="AA651" s="73" t="s">
        <v>4373</v>
      </c>
      <c r="AB651" s="73" t="s">
        <v>458</v>
      </c>
      <c r="AC651" s="73" t="s">
        <v>4374</v>
      </c>
    </row>
    <row r="652" spans="1:40" x14ac:dyDescent="0.2">
      <c r="A652" s="73">
        <v>11422134065</v>
      </c>
      <c r="B652" s="73">
        <v>256666874</v>
      </c>
      <c r="C652" s="74">
        <v>43906.520810185182</v>
      </c>
      <c r="D652" s="74">
        <v>43906.525046296294</v>
      </c>
      <c r="E652" s="73" t="s">
        <v>4375</v>
      </c>
      <c r="J652" s="73" t="s">
        <v>257</v>
      </c>
      <c r="K652" s="73" t="s">
        <v>258</v>
      </c>
      <c r="L652" s="73" t="s">
        <v>259</v>
      </c>
      <c r="N652" s="73" t="s">
        <v>29</v>
      </c>
      <c r="O652" s="73" t="s">
        <v>261</v>
      </c>
      <c r="R652" s="73" t="s">
        <v>264</v>
      </c>
      <c r="T652" s="73" t="s">
        <v>17</v>
      </c>
      <c r="U652" s="73" t="s">
        <v>4376</v>
      </c>
      <c r="Y652" s="73" t="s">
        <v>271</v>
      </c>
      <c r="AA652" s="73" t="s">
        <v>4377</v>
      </c>
      <c r="AB652" s="73" t="s">
        <v>4378</v>
      </c>
      <c r="AE652" s="73" t="s">
        <v>4379</v>
      </c>
      <c r="AF652" s="73" t="s">
        <v>4380</v>
      </c>
      <c r="AM652" s="73" t="s">
        <v>4381</v>
      </c>
      <c r="AN652" s="73">
        <v>3367489028</v>
      </c>
    </row>
    <row r="653" spans="1:40" x14ac:dyDescent="0.2">
      <c r="A653" s="73">
        <v>11422133937</v>
      </c>
      <c r="B653" s="73">
        <v>256666874</v>
      </c>
      <c r="C653" s="74">
        <v>43906.520266203705</v>
      </c>
      <c r="D653" s="74">
        <v>43906.525023148148</v>
      </c>
      <c r="E653" s="73" t="s">
        <v>4382</v>
      </c>
      <c r="J653" s="73" t="s">
        <v>257</v>
      </c>
      <c r="L653" s="73" t="s">
        <v>259</v>
      </c>
      <c r="O653" s="73" t="s">
        <v>261</v>
      </c>
      <c r="P653" s="73" t="s">
        <v>262</v>
      </c>
      <c r="T653" s="73" t="s">
        <v>18</v>
      </c>
      <c r="U653" s="73" t="s">
        <v>4383</v>
      </c>
      <c r="Y653" s="73" t="s">
        <v>271</v>
      </c>
      <c r="AA653" s="73" t="s">
        <v>4384</v>
      </c>
      <c r="AB653" s="73" t="s">
        <v>4385</v>
      </c>
      <c r="AC653" s="73" t="s">
        <v>4386</v>
      </c>
      <c r="AE653" s="73" t="s">
        <v>4387</v>
      </c>
      <c r="AF653" s="73" t="s">
        <v>4388</v>
      </c>
      <c r="AM653" s="73" t="s">
        <v>4389</v>
      </c>
      <c r="AN653" s="73">
        <v>7043328802</v>
      </c>
    </row>
    <row r="654" spans="1:40" x14ac:dyDescent="0.2">
      <c r="A654" s="73">
        <v>11422133737</v>
      </c>
      <c r="B654" s="73">
        <v>256666874</v>
      </c>
      <c r="C654" s="74">
        <v>43906.519872685189</v>
      </c>
      <c r="D654" s="74">
        <v>43906.524965277778</v>
      </c>
      <c r="E654" s="73" t="s">
        <v>4390</v>
      </c>
      <c r="J654" s="73" t="s">
        <v>257</v>
      </c>
      <c r="L654" s="73" t="s">
        <v>259</v>
      </c>
      <c r="O654" s="73" t="s">
        <v>261</v>
      </c>
      <c r="R654" s="73" t="s">
        <v>264</v>
      </c>
      <c r="T654" s="73" t="s">
        <v>18</v>
      </c>
      <c r="U654" s="73" t="s">
        <v>4391</v>
      </c>
      <c r="Y654" s="73" t="s">
        <v>271</v>
      </c>
      <c r="AA654" s="73" t="s">
        <v>4392</v>
      </c>
      <c r="AB654" s="73" t="s">
        <v>4393</v>
      </c>
      <c r="AC654" s="73" t="s">
        <v>551</v>
      </c>
      <c r="AE654" s="73" t="s">
        <v>4394</v>
      </c>
      <c r="AF654" s="73" t="s">
        <v>4395</v>
      </c>
      <c r="AM654" s="73" t="s">
        <v>4396</v>
      </c>
    </row>
    <row r="655" spans="1:40" x14ac:dyDescent="0.2">
      <c r="A655" s="73">
        <v>11422133639</v>
      </c>
      <c r="B655" s="73">
        <v>256666874</v>
      </c>
      <c r="C655" s="74">
        <v>43906.523055555554</v>
      </c>
      <c r="D655" s="74">
        <v>43906.524930555555</v>
      </c>
      <c r="E655" s="73" t="s">
        <v>4397</v>
      </c>
      <c r="L655" s="73" t="s">
        <v>259</v>
      </c>
      <c r="T655" s="73" t="s">
        <v>19</v>
      </c>
      <c r="U655" s="73" t="s">
        <v>4398</v>
      </c>
      <c r="AA655" s="73" t="s">
        <v>405</v>
      </c>
      <c r="AB655" s="73" t="s">
        <v>4399</v>
      </c>
      <c r="AC655" s="73" t="s">
        <v>2335</v>
      </c>
      <c r="AE655" s="73" t="s">
        <v>4400</v>
      </c>
      <c r="AF655" s="73" t="s">
        <v>4401</v>
      </c>
      <c r="AM655" s="73" t="s">
        <v>4402</v>
      </c>
      <c r="AN655" s="73">
        <v>9103649531</v>
      </c>
    </row>
    <row r="656" spans="1:40" x14ac:dyDescent="0.2">
      <c r="A656" s="73">
        <v>11422133119</v>
      </c>
      <c r="B656" s="73">
        <v>256666874</v>
      </c>
      <c r="C656" s="74">
        <v>43906.521701388891</v>
      </c>
      <c r="D656" s="74">
        <v>43906.52480324074</v>
      </c>
      <c r="E656" s="73" t="s">
        <v>4403</v>
      </c>
      <c r="J656" s="73" t="s">
        <v>257</v>
      </c>
      <c r="K656" s="73" t="s">
        <v>258</v>
      </c>
      <c r="L656" s="73" t="s">
        <v>259</v>
      </c>
      <c r="O656" s="73" t="s">
        <v>261</v>
      </c>
      <c r="P656" s="73" t="s">
        <v>262</v>
      </c>
      <c r="R656" s="73" t="s">
        <v>264</v>
      </c>
      <c r="T656" s="73" t="s">
        <v>17</v>
      </c>
      <c r="U656" s="73" t="s">
        <v>4404</v>
      </c>
      <c r="Y656" s="73" t="s">
        <v>271</v>
      </c>
      <c r="AE656" s="73" t="s">
        <v>4405</v>
      </c>
      <c r="AF656" s="73" t="s">
        <v>4406</v>
      </c>
      <c r="AM656" s="73" t="s">
        <v>4407</v>
      </c>
      <c r="AN656" s="73" t="s">
        <v>4408</v>
      </c>
    </row>
    <row r="657" spans="1:40" x14ac:dyDescent="0.2">
      <c r="A657" s="73">
        <v>11422132955</v>
      </c>
      <c r="B657" s="73">
        <v>256666874</v>
      </c>
      <c r="C657" s="74">
        <v>43906.519942129627</v>
      </c>
      <c r="D657" s="74">
        <v>43906.524756944447</v>
      </c>
      <c r="E657" s="73" t="s">
        <v>4409</v>
      </c>
      <c r="J657" s="73" t="s">
        <v>257</v>
      </c>
      <c r="K657" s="73" t="s">
        <v>258</v>
      </c>
      <c r="L657" s="73" t="s">
        <v>259</v>
      </c>
      <c r="M657" s="73" t="s">
        <v>260</v>
      </c>
      <c r="N657" s="73" t="s">
        <v>29</v>
      </c>
      <c r="O657" s="73" t="s">
        <v>261</v>
      </c>
      <c r="Q657" s="73" t="s">
        <v>263</v>
      </c>
      <c r="R657" s="73" t="s">
        <v>264</v>
      </c>
      <c r="S657" s="73" t="s">
        <v>4410</v>
      </c>
      <c r="T657" s="73" t="s">
        <v>17</v>
      </c>
      <c r="U657" s="73" t="s">
        <v>4411</v>
      </c>
      <c r="Y657" s="73" t="s">
        <v>271</v>
      </c>
      <c r="AA657" s="73" t="s">
        <v>4412</v>
      </c>
      <c r="AB657" s="73" t="s">
        <v>4413</v>
      </c>
    </row>
    <row r="658" spans="1:40" x14ac:dyDescent="0.2">
      <c r="A658" s="73">
        <v>11422132440</v>
      </c>
      <c r="B658" s="73">
        <v>256666874</v>
      </c>
      <c r="C658" s="74">
        <v>43906.523020833331</v>
      </c>
      <c r="D658" s="74">
        <v>43906.524629629632</v>
      </c>
      <c r="E658" s="73" t="s">
        <v>4414</v>
      </c>
      <c r="J658" s="73" t="s">
        <v>257</v>
      </c>
      <c r="K658" s="73" t="s">
        <v>258</v>
      </c>
      <c r="L658" s="73" t="s">
        <v>259</v>
      </c>
      <c r="M658" s="73" t="s">
        <v>260</v>
      </c>
      <c r="R658" s="73" t="s">
        <v>264</v>
      </c>
      <c r="T658" s="73" t="s">
        <v>17</v>
      </c>
      <c r="U658" s="73" t="s">
        <v>4415</v>
      </c>
      <c r="Y658" s="73" t="s">
        <v>271</v>
      </c>
      <c r="AA658" s="73" t="s">
        <v>1308</v>
      </c>
      <c r="AB658" s="73" t="s">
        <v>4416</v>
      </c>
      <c r="AC658" s="73" t="s">
        <v>405</v>
      </c>
    </row>
    <row r="659" spans="1:40" x14ac:dyDescent="0.2">
      <c r="A659" s="73">
        <v>11422132309</v>
      </c>
      <c r="B659" s="73">
        <v>256666874</v>
      </c>
      <c r="C659" s="74">
        <v>43906.52416666667</v>
      </c>
      <c r="D659" s="74">
        <v>43906.524606481478</v>
      </c>
      <c r="E659" s="73" t="s">
        <v>4417</v>
      </c>
      <c r="J659" s="73" t="s">
        <v>257</v>
      </c>
      <c r="K659" s="73" t="s">
        <v>258</v>
      </c>
      <c r="Y659" s="73" t="s">
        <v>271</v>
      </c>
    </row>
    <row r="660" spans="1:40" x14ac:dyDescent="0.2">
      <c r="A660" s="73">
        <v>11422132098</v>
      </c>
      <c r="B660" s="73">
        <v>256666874</v>
      </c>
      <c r="C660" s="74">
        <v>43906.521006944444</v>
      </c>
      <c r="D660" s="74">
        <v>43906.524548611109</v>
      </c>
      <c r="E660" s="73" t="s">
        <v>4418</v>
      </c>
      <c r="J660" s="73" t="s">
        <v>257</v>
      </c>
      <c r="L660" s="73" t="s">
        <v>259</v>
      </c>
      <c r="M660" s="73" t="s">
        <v>260</v>
      </c>
      <c r="N660" s="73" t="s">
        <v>29</v>
      </c>
      <c r="P660" s="73" t="s">
        <v>262</v>
      </c>
      <c r="T660" s="73" t="s">
        <v>17</v>
      </c>
      <c r="U660" s="73" t="s">
        <v>4419</v>
      </c>
      <c r="Y660" s="73" t="s">
        <v>271</v>
      </c>
      <c r="AA660" s="73" t="s">
        <v>4420</v>
      </c>
      <c r="AB660" s="73" t="s">
        <v>4421</v>
      </c>
      <c r="AC660" s="73" t="s">
        <v>4422</v>
      </c>
      <c r="AE660" s="73" t="s">
        <v>4423</v>
      </c>
      <c r="AF660" s="73" t="s">
        <v>4424</v>
      </c>
      <c r="AM660" s="73" t="s">
        <v>4425</v>
      </c>
      <c r="AN660" s="73" t="s">
        <v>4426</v>
      </c>
    </row>
    <row r="661" spans="1:40" x14ac:dyDescent="0.2">
      <c r="A661" s="73">
        <v>11422132000</v>
      </c>
      <c r="B661" s="73">
        <v>256666874</v>
      </c>
      <c r="C661" s="74">
        <v>43906.521458333336</v>
      </c>
      <c r="D661" s="74">
        <v>43906.524513888886</v>
      </c>
      <c r="E661" s="73" t="s">
        <v>4427</v>
      </c>
      <c r="J661" s="73" t="s">
        <v>257</v>
      </c>
      <c r="L661" s="73" t="s">
        <v>259</v>
      </c>
      <c r="M661" s="73" t="s">
        <v>260</v>
      </c>
      <c r="O661" s="73" t="s">
        <v>261</v>
      </c>
      <c r="Q661" s="73" t="s">
        <v>263</v>
      </c>
      <c r="R661" s="73" t="s">
        <v>264</v>
      </c>
      <c r="S661" s="73" t="s">
        <v>4428</v>
      </c>
      <c r="T661" s="73" t="s">
        <v>17</v>
      </c>
      <c r="U661" s="73" t="s">
        <v>4429</v>
      </c>
      <c r="Y661" s="73" t="s">
        <v>271</v>
      </c>
      <c r="AA661" s="73" t="s">
        <v>1579</v>
      </c>
      <c r="AB661" s="73" t="s">
        <v>4430</v>
      </c>
      <c r="AE661" s="73" t="s">
        <v>834</v>
      </c>
      <c r="AF661" s="73" t="s">
        <v>835</v>
      </c>
      <c r="AM661" s="73" t="s">
        <v>836</v>
      </c>
      <c r="AN661" s="73" t="s">
        <v>4431</v>
      </c>
    </row>
    <row r="662" spans="1:40" x14ac:dyDescent="0.2">
      <c r="A662" s="73">
        <v>11422131743</v>
      </c>
      <c r="B662" s="73">
        <v>256666874</v>
      </c>
      <c r="C662" s="74">
        <v>43906.522916666669</v>
      </c>
      <c r="D662" s="74">
        <v>43906.524444444447</v>
      </c>
      <c r="E662" s="73" t="s">
        <v>4432</v>
      </c>
      <c r="J662" s="73" t="s">
        <v>257</v>
      </c>
      <c r="N662" s="73" t="s">
        <v>29</v>
      </c>
      <c r="R662" s="73" t="s">
        <v>264</v>
      </c>
      <c r="T662" s="73" t="s">
        <v>17</v>
      </c>
      <c r="U662" s="73" t="s">
        <v>4433</v>
      </c>
      <c r="Y662" s="73" t="s">
        <v>271</v>
      </c>
      <c r="AA662" s="73" t="s">
        <v>405</v>
      </c>
      <c r="AB662" s="73" t="s">
        <v>4434</v>
      </c>
      <c r="AC662" s="73" t="s">
        <v>405</v>
      </c>
    </row>
    <row r="663" spans="1:40" x14ac:dyDescent="0.2">
      <c r="A663" s="73">
        <v>11422131321</v>
      </c>
      <c r="B663" s="73">
        <v>256666874</v>
      </c>
      <c r="C663" s="74">
        <v>43906.521817129629</v>
      </c>
      <c r="D663" s="74">
        <v>43906.524340277778</v>
      </c>
      <c r="E663" s="73" t="s">
        <v>4435</v>
      </c>
      <c r="J663" s="73" t="s">
        <v>257</v>
      </c>
      <c r="R663" s="73" t="s">
        <v>264</v>
      </c>
      <c r="T663" s="73" t="s">
        <v>17</v>
      </c>
      <c r="U663" s="73" t="s">
        <v>4436</v>
      </c>
      <c r="Y663" s="73" t="s">
        <v>271</v>
      </c>
      <c r="AA663" s="73" t="s">
        <v>4437</v>
      </c>
    </row>
    <row r="664" spans="1:40" x14ac:dyDescent="0.2">
      <c r="A664" s="73">
        <v>11422130554</v>
      </c>
      <c r="B664" s="73">
        <v>256666874</v>
      </c>
      <c r="C664" s="74">
        <v>43906.522326388891</v>
      </c>
      <c r="D664" s="74">
        <v>43906.524143518516</v>
      </c>
      <c r="E664" s="73" t="s">
        <v>4438</v>
      </c>
      <c r="J664" s="73" t="s">
        <v>257</v>
      </c>
      <c r="K664" s="73" t="s">
        <v>258</v>
      </c>
      <c r="L664" s="73" t="s">
        <v>259</v>
      </c>
      <c r="N664" s="73" t="s">
        <v>29</v>
      </c>
      <c r="O664" s="73" t="s">
        <v>261</v>
      </c>
      <c r="P664" s="73" t="s">
        <v>262</v>
      </c>
      <c r="Q664" s="73" t="s">
        <v>263</v>
      </c>
      <c r="R664" s="73" t="s">
        <v>264</v>
      </c>
      <c r="T664" s="73" t="s">
        <v>17</v>
      </c>
      <c r="U664" s="73" t="s">
        <v>4439</v>
      </c>
      <c r="Y664" s="73" t="s">
        <v>271</v>
      </c>
      <c r="AA664" s="73" t="s">
        <v>4440</v>
      </c>
      <c r="AB664" s="73" t="s">
        <v>4441</v>
      </c>
      <c r="AE664" s="73" t="s">
        <v>4442</v>
      </c>
      <c r="AF664" s="73" t="s">
        <v>4443</v>
      </c>
      <c r="AM664" s="73" t="s">
        <v>4444</v>
      </c>
    </row>
    <row r="665" spans="1:40" x14ac:dyDescent="0.2">
      <c r="A665" s="73">
        <v>11422129689</v>
      </c>
      <c r="B665" s="73">
        <v>256666874</v>
      </c>
      <c r="C665" s="74">
        <v>43906.521377314813</v>
      </c>
      <c r="D665" s="74">
        <v>43906.523912037039</v>
      </c>
      <c r="E665" s="73" t="s">
        <v>4445</v>
      </c>
      <c r="J665" s="73" t="s">
        <v>257</v>
      </c>
      <c r="K665" s="73" t="s">
        <v>258</v>
      </c>
      <c r="L665" s="73" t="s">
        <v>259</v>
      </c>
      <c r="M665" s="73" t="s">
        <v>260</v>
      </c>
      <c r="N665" s="73" t="s">
        <v>29</v>
      </c>
      <c r="R665" s="73" t="s">
        <v>264</v>
      </c>
      <c r="T665" s="73" t="s">
        <v>17</v>
      </c>
      <c r="U665" s="73" t="s">
        <v>4446</v>
      </c>
      <c r="Y665" s="73" t="s">
        <v>271</v>
      </c>
      <c r="AA665" s="73" t="s">
        <v>4447</v>
      </c>
      <c r="AB665" s="73" t="s">
        <v>4448</v>
      </c>
      <c r="AC665" s="73" t="s">
        <v>4449</v>
      </c>
      <c r="AE665" s="73" t="s">
        <v>4450</v>
      </c>
      <c r="AF665" s="73" t="s">
        <v>4451</v>
      </c>
      <c r="AM665" s="73" t="s">
        <v>4452</v>
      </c>
      <c r="AN665" s="73" t="s">
        <v>4453</v>
      </c>
    </row>
    <row r="666" spans="1:40" x14ac:dyDescent="0.2">
      <c r="A666" s="73">
        <v>11422128898</v>
      </c>
      <c r="B666" s="73">
        <v>256666874</v>
      </c>
      <c r="C666" s="74">
        <v>43906.520532407405</v>
      </c>
      <c r="D666" s="74">
        <v>43906.5237037037</v>
      </c>
      <c r="E666" s="73" t="s">
        <v>4454</v>
      </c>
      <c r="J666" s="73" t="s">
        <v>257</v>
      </c>
      <c r="T666" s="73" t="s">
        <v>17</v>
      </c>
      <c r="U666" s="73" t="s">
        <v>4455</v>
      </c>
      <c r="Y666" s="73" t="s">
        <v>271</v>
      </c>
      <c r="AA666" s="73" t="s">
        <v>4456</v>
      </c>
      <c r="AB666" s="73" t="s">
        <v>4457</v>
      </c>
      <c r="AC666" s="73" t="s">
        <v>4458</v>
      </c>
      <c r="AE666" s="73" t="s">
        <v>4459</v>
      </c>
      <c r="AF666" s="73" t="s">
        <v>4460</v>
      </c>
      <c r="AM666" s="73" t="s">
        <v>4461</v>
      </c>
      <c r="AN666" s="73">
        <v>5133141146</v>
      </c>
    </row>
    <row r="667" spans="1:40" x14ac:dyDescent="0.2">
      <c r="A667" s="73">
        <v>11422128727</v>
      </c>
      <c r="B667" s="73">
        <v>256666874</v>
      </c>
      <c r="C667" s="74">
        <v>43906.520995370367</v>
      </c>
      <c r="D667" s="74">
        <v>43906.523657407408</v>
      </c>
      <c r="E667" s="73" t="s">
        <v>4462</v>
      </c>
      <c r="J667" s="73" t="s">
        <v>257</v>
      </c>
      <c r="K667" s="73" t="s">
        <v>258</v>
      </c>
      <c r="L667" s="73" t="s">
        <v>259</v>
      </c>
      <c r="N667" s="73" t="s">
        <v>29</v>
      </c>
      <c r="O667" s="73" t="s">
        <v>261</v>
      </c>
      <c r="P667" s="73" t="s">
        <v>262</v>
      </c>
      <c r="Q667" s="73" t="s">
        <v>263</v>
      </c>
      <c r="R667" s="73" t="s">
        <v>264</v>
      </c>
      <c r="T667" s="73" t="s">
        <v>17</v>
      </c>
      <c r="U667" s="73" t="s">
        <v>4463</v>
      </c>
      <c r="Y667" s="73" t="s">
        <v>271</v>
      </c>
      <c r="AA667" s="73" t="s">
        <v>4464</v>
      </c>
      <c r="AB667" s="73" t="s">
        <v>4465</v>
      </c>
      <c r="AC667" s="73" t="s">
        <v>4466</v>
      </c>
      <c r="AE667" s="73" t="s">
        <v>4467</v>
      </c>
      <c r="AF667" s="73" t="s">
        <v>4468</v>
      </c>
      <c r="AM667" s="73" t="s">
        <v>4469</v>
      </c>
      <c r="AN667" s="73">
        <v>9193041009</v>
      </c>
    </row>
    <row r="668" spans="1:40" x14ac:dyDescent="0.2">
      <c r="A668" s="73">
        <v>11422128012</v>
      </c>
      <c r="B668" s="73">
        <v>256666874</v>
      </c>
      <c r="C668" s="74">
        <v>43906.520983796298</v>
      </c>
      <c r="D668" s="74">
        <v>43906.523472222223</v>
      </c>
      <c r="E668" s="73" t="s">
        <v>4470</v>
      </c>
      <c r="J668" s="73" t="s">
        <v>257</v>
      </c>
      <c r="K668" s="73" t="s">
        <v>258</v>
      </c>
      <c r="T668" s="73" t="s">
        <v>17</v>
      </c>
      <c r="U668" s="73" t="s">
        <v>4471</v>
      </c>
      <c r="Y668" s="73" t="s">
        <v>271</v>
      </c>
    </row>
    <row r="669" spans="1:40" x14ac:dyDescent="0.2">
      <c r="A669" s="73">
        <v>11422127667</v>
      </c>
      <c r="B669" s="73">
        <v>256666874</v>
      </c>
      <c r="C669" s="74">
        <v>43906.520972222221</v>
      </c>
      <c r="D669" s="74">
        <v>43906.5233912037</v>
      </c>
      <c r="E669" s="73" t="s">
        <v>4472</v>
      </c>
      <c r="J669" s="73" t="s">
        <v>257</v>
      </c>
      <c r="L669" s="73" t="s">
        <v>259</v>
      </c>
      <c r="M669" s="73" t="s">
        <v>260</v>
      </c>
      <c r="N669" s="73" t="s">
        <v>29</v>
      </c>
      <c r="O669" s="73" t="s">
        <v>261</v>
      </c>
      <c r="Q669" s="73" t="s">
        <v>263</v>
      </c>
      <c r="R669" s="73" t="s">
        <v>264</v>
      </c>
      <c r="T669" s="73" t="s">
        <v>17</v>
      </c>
      <c r="U669" s="73" t="s">
        <v>4473</v>
      </c>
      <c r="Y669" s="73" t="s">
        <v>271</v>
      </c>
      <c r="AA669" s="73" t="s">
        <v>272</v>
      </c>
      <c r="AB669" s="73" t="s">
        <v>4474</v>
      </c>
      <c r="AC669" s="73" t="s">
        <v>272</v>
      </c>
    </row>
    <row r="670" spans="1:40" x14ac:dyDescent="0.2">
      <c r="A670" s="73">
        <v>11422127468</v>
      </c>
      <c r="B670" s="73">
        <v>256666874</v>
      </c>
      <c r="C670" s="74">
        <v>43906.520648148151</v>
      </c>
      <c r="D670" s="74">
        <v>43906.523333333331</v>
      </c>
      <c r="E670" s="73" t="s">
        <v>4475</v>
      </c>
      <c r="J670" s="73" t="s">
        <v>257</v>
      </c>
      <c r="K670" s="73" t="s">
        <v>258</v>
      </c>
      <c r="L670" s="73" t="s">
        <v>259</v>
      </c>
      <c r="M670" s="73" t="s">
        <v>260</v>
      </c>
      <c r="O670" s="73" t="s">
        <v>261</v>
      </c>
      <c r="P670" s="73" t="s">
        <v>262</v>
      </c>
      <c r="R670" s="73" t="s">
        <v>264</v>
      </c>
      <c r="T670" s="73" t="s">
        <v>18</v>
      </c>
      <c r="U670" s="73" t="s">
        <v>4476</v>
      </c>
      <c r="Y670" s="73" t="s">
        <v>271</v>
      </c>
      <c r="AA670" s="73" t="s">
        <v>4477</v>
      </c>
      <c r="AE670" s="73" t="s">
        <v>4478</v>
      </c>
      <c r="AF670" s="73" t="s">
        <v>4479</v>
      </c>
      <c r="AM670" s="73" t="s">
        <v>4480</v>
      </c>
      <c r="AN670" s="73">
        <v>3367216902</v>
      </c>
    </row>
    <row r="671" spans="1:40" x14ac:dyDescent="0.2">
      <c r="A671" s="73">
        <v>11422127405</v>
      </c>
      <c r="B671" s="73">
        <v>256666874</v>
      </c>
      <c r="C671" s="74">
        <v>43906.521585648145</v>
      </c>
      <c r="D671" s="74">
        <v>43906.523321759261</v>
      </c>
      <c r="E671" s="73" t="s">
        <v>4481</v>
      </c>
      <c r="J671" s="73" t="s">
        <v>257</v>
      </c>
      <c r="L671" s="73" t="s">
        <v>259</v>
      </c>
      <c r="O671" s="73" t="s">
        <v>261</v>
      </c>
      <c r="R671" s="73" t="s">
        <v>264</v>
      </c>
      <c r="T671" s="73" t="s">
        <v>17</v>
      </c>
      <c r="U671" s="73" t="s">
        <v>4482</v>
      </c>
      <c r="Y671" s="73" t="s">
        <v>271</v>
      </c>
      <c r="AA671" s="73" t="s">
        <v>4483</v>
      </c>
      <c r="AB671" s="73" t="s">
        <v>4484</v>
      </c>
    </row>
    <row r="672" spans="1:40" x14ac:dyDescent="0.2">
      <c r="A672" s="73">
        <v>11422126891</v>
      </c>
      <c r="B672" s="73">
        <v>256666874</v>
      </c>
      <c r="C672" s="74">
        <v>43906.519780092596</v>
      </c>
      <c r="D672" s="74">
        <v>43906.523194444446</v>
      </c>
      <c r="E672" s="73" t="s">
        <v>4485</v>
      </c>
      <c r="J672" s="73" t="s">
        <v>257</v>
      </c>
      <c r="K672" s="73" t="s">
        <v>258</v>
      </c>
      <c r="R672" s="73" t="s">
        <v>264</v>
      </c>
      <c r="T672" s="73" t="s">
        <v>17</v>
      </c>
      <c r="U672" s="73" t="s">
        <v>4486</v>
      </c>
      <c r="Y672" s="73" t="s">
        <v>271</v>
      </c>
      <c r="AA672" s="73" t="s">
        <v>3458</v>
      </c>
      <c r="AB672" s="73" t="s">
        <v>4487</v>
      </c>
      <c r="AC672" s="73" t="s">
        <v>4488</v>
      </c>
    </row>
    <row r="673" spans="1:40" x14ac:dyDescent="0.2">
      <c r="A673" s="73">
        <v>11422126706</v>
      </c>
      <c r="B673" s="73">
        <v>256666874</v>
      </c>
      <c r="C673" s="74">
        <v>43906.522118055553</v>
      </c>
      <c r="D673" s="74">
        <v>43906.523148148146</v>
      </c>
      <c r="E673" s="73" t="s">
        <v>4489</v>
      </c>
      <c r="J673" s="73" t="s">
        <v>257</v>
      </c>
      <c r="K673" s="73" t="s">
        <v>258</v>
      </c>
      <c r="T673" s="73" t="s">
        <v>18</v>
      </c>
      <c r="Y673" s="73" t="s">
        <v>271</v>
      </c>
    </row>
    <row r="674" spans="1:40" x14ac:dyDescent="0.2">
      <c r="A674" s="73">
        <v>11422126239</v>
      </c>
      <c r="B674" s="73">
        <v>256666874</v>
      </c>
      <c r="C674" s="74">
        <v>43906.520162037035</v>
      </c>
      <c r="D674" s="74">
        <v>43906.523032407407</v>
      </c>
      <c r="E674" s="73" t="s">
        <v>4490</v>
      </c>
      <c r="J674" s="73" t="s">
        <v>257</v>
      </c>
      <c r="K674" s="73" t="s">
        <v>258</v>
      </c>
      <c r="L674" s="73" t="s">
        <v>259</v>
      </c>
      <c r="P674" s="73" t="s">
        <v>262</v>
      </c>
      <c r="T674" s="73" t="s">
        <v>18</v>
      </c>
      <c r="U674" s="73" t="s">
        <v>4491</v>
      </c>
      <c r="Y674" s="73" t="s">
        <v>271</v>
      </c>
      <c r="AA674" s="73" t="s">
        <v>4492</v>
      </c>
      <c r="AB674" s="73" t="s">
        <v>4493</v>
      </c>
      <c r="AC674" s="73" t="s">
        <v>4494</v>
      </c>
    </row>
    <row r="675" spans="1:40" x14ac:dyDescent="0.2">
      <c r="A675" s="73">
        <v>11422125572</v>
      </c>
      <c r="B675" s="73">
        <v>256666874</v>
      </c>
      <c r="C675" s="74">
        <v>43906.520115740743</v>
      </c>
      <c r="D675" s="74">
        <v>43906.522858796299</v>
      </c>
      <c r="E675" s="73" t="s">
        <v>4495</v>
      </c>
      <c r="J675" s="73" t="s">
        <v>257</v>
      </c>
      <c r="L675" s="73" t="s">
        <v>259</v>
      </c>
      <c r="N675" s="73" t="s">
        <v>29</v>
      </c>
      <c r="P675" s="73" t="s">
        <v>262</v>
      </c>
      <c r="R675" s="73" t="s">
        <v>264</v>
      </c>
      <c r="T675" s="73" t="s">
        <v>17</v>
      </c>
      <c r="U675" s="73" t="s">
        <v>4496</v>
      </c>
      <c r="AA675" s="73" t="s">
        <v>4497</v>
      </c>
      <c r="AB675" s="73" t="s">
        <v>4498</v>
      </c>
    </row>
    <row r="676" spans="1:40" x14ac:dyDescent="0.2">
      <c r="A676" s="73">
        <v>11422125170</v>
      </c>
      <c r="B676" s="73">
        <v>256666874</v>
      </c>
      <c r="C676" s="74">
        <v>43906.520590277774</v>
      </c>
      <c r="D676" s="74">
        <v>43906.52275462963</v>
      </c>
      <c r="E676" s="73" t="s">
        <v>4499</v>
      </c>
      <c r="K676" s="73" t="s">
        <v>258</v>
      </c>
      <c r="L676" s="73" t="s">
        <v>259</v>
      </c>
      <c r="O676" s="73" t="s">
        <v>261</v>
      </c>
      <c r="T676" s="73" t="s">
        <v>18</v>
      </c>
      <c r="U676" s="73" t="s">
        <v>4500</v>
      </c>
      <c r="Y676" s="73" t="s">
        <v>271</v>
      </c>
      <c r="AB676" s="73" t="s">
        <v>4501</v>
      </c>
      <c r="AE676" s="73" t="s">
        <v>4502</v>
      </c>
      <c r="AF676" s="73" t="s">
        <v>4503</v>
      </c>
      <c r="AM676" s="73" t="s">
        <v>4504</v>
      </c>
    </row>
    <row r="677" spans="1:40" x14ac:dyDescent="0.2">
      <c r="A677" s="73">
        <v>11422125099</v>
      </c>
      <c r="B677" s="73">
        <v>256666874</v>
      </c>
      <c r="C677" s="74">
        <v>43906.52071759259</v>
      </c>
      <c r="D677" s="74">
        <v>43906.522731481484</v>
      </c>
      <c r="E677" s="73" t="s">
        <v>4505</v>
      </c>
      <c r="J677" s="73" t="s">
        <v>257</v>
      </c>
      <c r="L677" s="73" t="s">
        <v>259</v>
      </c>
      <c r="T677" s="73" t="s">
        <v>18</v>
      </c>
      <c r="U677" s="73" t="s">
        <v>4506</v>
      </c>
      <c r="Y677" s="73" t="s">
        <v>271</v>
      </c>
      <c r="AE677" s="73" t="s">
        <v>4507</v>
      </c>
      <c r="AF677" s="73" t="s">
        <v>4508</v>
      </c>
      <c r="AM677" s="73" t="s">
        <v>4509</v>
      </c>
      <c r="AN677" s="73">
        <v>9198697110</v>
      </c>
    </row>
    <row r="678" spans="1:40" x14ac:dyDescent="0.2">
      <c r="A678" s="73">
        <v>11422124262</v>
      </c>
      <c r="B678" s="73">
        <v>256666874</v>
      </c>
      <c r="C678" s="74">
        <v>43906.519965277781</v>
      </c>
      <c r="D678" s="74">
        <v>43906.522523148145</v>
      </c>
      <c r="E678" s="73" t="s">
        <v>4510</v>
      </c>
      <c r="K678" s="73" t="s">
        <v>258</v>
      </c>
      <c r="O678" s="73" t="s">
        <v>261</v>
      </c>
      <c r="R678" s="73" t="s">
        <v>264</v>
      </c>
      <c r="T678" s="73" t="s">
        <v>18</v>
      </c>
      <c r="U678" s="73" t="s">
        <v>4511</v>
      </c>
      <c r="AA678" s="73" t="s">
        <v>4075</v>
      </c>
      <c r="AB678" s="73" t="s">
        <v>4512</v>
      </c>
    </row>
    <row r="679" spans="1:40" x14ac:dyDescent="0.2">
      <c r="A679" s="73">
        <v>11422122626</v>
      </c>
      <c r="B679" s="73">
        <v>256666874</v>
      </c>
      <c r="C679" s="74">
        <v>43906.520196759258</v>
      </c>
      <c r="D679" s="74">
        <v>43906.522106481483</v>
      </c>
      <c r="E679" s="73" t="s">
        <v>4513</v>
      </c>
      <c r="J679" s="73" t="s">
        <v>257</v>
      </c>
      <c r="L679" s="73" t="s">
        <v>259</v>
      </c>
      <c r="M679" s="73" t="s">
        <v>260</v>
      </c>
      <c r="Q679" s="73" t="s">
        <v>263</v>
      </c>
      <c r="R679" s="73" t="s">
        <v>264</v>
      </c>
      <c r="T679" s="73" t="s">
        <v>18</v>
      </c>
      <c r="U679" s="73" t="s">
        <v>4514</v>
      </c>
      <c r="Y679" s="73" t="s">
        <v>271</v>
      </c>
      <c r="AB679" s="73" t="s">
        <v>4515</v>
      </c>
      <c r="AC679" s="73" t="s">
        <v>2335</v>
      </c>
    </row>
    <row r="680" spans="1:40" x14ac:dyDescent="0.2">
      <c r="A680" s="73">
        <v>11422120928</v>
      </c>
      <c r="B680" s="73">
        <v>256666874</v>
      </c>
      <c r="C680" s="74">
        <v>43906.520682870374</v>
      </c>
      <c r="D680" s="74">
        <v>43906.521655092591</v>
      </c>
      <c r="E680" s="73" t="s">
        <v>4516</v>
      </c>
      <c r="J680" s="73" t="s">
        <v>257</v>
      </c>
      <c r="K680" s="73" t="s">
        <v>258</v>
      </c>
      <c r="O680" s="73" t="s">
        <v>261</v>
      </c>
      <c r="T680" s="73" t="s">
        <v>18</v>
      </c>
      <c r="Y680" s="73" t="s">
        <v>271</v>
      </c>
    </row>
    <row r="681" spans="1:40" x14ac:dyDescent="0.2">
      <c r="A681" s="73">
        <v>11422118734</v>
      </c>
      <c r="B681" s="73">
        <v>256666874</v>
      </c>
      <c r="C681" s="74">
        <v>43906.519768518519</v>
      </c>
      <c r="D681" s="74">
        <v>43906.521064814813</v>
      </c>
      <c r="E681" s="73" t="s">
        <v>4517</v>
      </c>
      <c r="J681" s="73" t="s">
        <v>257</v>
      </c>
      <c r="L681" s="73" t="s">
        <v>259</v>
      </c>
      <c r="R681" s="73" t="s">
        <v>264</v>
      </c>
      <c r="T681" s="73" t="s">
        <v>17</v>
      </c>
      <c r="U681" s="73" t="s">
        <v>4518</v>
      </c>
      <c r="Y681" s="73" t="s">
        <v>271</v>
      </c>
    </row>
  </sheetData>
  <sortState ref="V3:Z681">
    <sortCondition descending="1" ref="V3:V681"/>
    <sortCondition descending="1" ref="W3:W681"/>
    <sortCondition descending="1" ref="X3:X681"/>
    <sortCondition descending="1" ref="Z3:Z681"/>
  </sortState>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5"/>
  <sheetViews>
    <sheetView zoomScale="90" zoomScaleNormal="90" workbookViewId="0">
      <pane ySplit="1" topLeftCell="A2" activePane="bottomLeft" state="frozen"/>
      <selection activeCell="O1" sqref="O1"/>
      <selection pane="bottomLeft" activeCell="A2" sqref="A2"/>
    </sheetView>
  </sheetViews>
  <sheetFormatPr defaultColWidth="15.42578125" defaultRowHeight="12.75" x14ac:dyDescent="0.25"/>
  <cols>
    <col min="1" max="1" width="27.5703125" style="1" customWidth="1"/>
    <col min="2" max="2" width="20.140625" style="1" customWidth="1"/>
    <col min="3" max="3" width="24.85546875" style="1" customWidth="1"/>
    <col min="4" max="4" width="16.140625" style="1" customWidth="1"/>
    <col min="5" max="13" width="25.5703125" style="1" customWidth="1"/>
    <col min="14" max="14" width="14.85546875" style="3" customWidth="1"/>
    <col min="15" max="15" width="22.42578125" style="3" customWidth="1"/>
    <col min="16" max="16" width="37.7109375" style="3" customWidth="1"/>
    <col min="17" max="17" width="20.5703125" style="3" customWidth="1"/>
    <col min="18" max="21" width="20.5703125" style="1" customWidth="1"/>
    <col min="22" max="24" width="45.5703125" style="3" customWidth="1"/>
    <col min="25" max="25" width="30.42578125" style="1" customWidth="1"/>
    <col min="26" max="26" width="30.140625" style="3" customWidth="1"/>
    <col min="27" max="27" width="12.140625" style="1" bestFit="1" customWidth="1"/>
    <col min="28" max="29" width="12.140625" style="1" customWidth="1"/>
    <col min="30" max="30" width="41" style="1" bestFit="1" customWidth="1"/>
    <col min="31" max="31" width="12.140625" style="1" customWidth="1"/>
    <col min="32" max="16384" width="15.42578125" style="1"/>
  </cols>
  <sheetData>
    <row r="1" spans="1:31" s="8" customFormat="1" ht="84.95" customHeight="1" x14ac:dyDescent="0.2">
      <c r="A1" s="8" t="s">
        <v>244</v>
      </c>
      <c r="B1" s="8" t="s">
        <v>4519</v>
      </c>
      <c r="C1" s="8" t="s">
        <v>4520</v>
      </c>
      <c r="D1" s="9" t="s">
        <v>4521</v>
      </c>
      <c r="E1" s="8" t="s">
        <v>257</v>
      </c>
      <c r="F1" s="8" t="s">
        <v>258</v>
      </c>
      <c r="G1" s="8" t="s">
        <v>259</v>
      </c>
      <c r="H1" s="8" t="s">
        <v>260</v>
      </c>
      <c r="I1" s="8" t="s">
        <v>29</v>
      </c>
      <c r="J1" s="8" t="s">
        <v>261</v>
      </c>
      <c r="K1" s="8" t="s">
        <v>262</v>
      </c>
      <c r="L1" s="8" t="s">
        <v>263</v>
      </c>
      <c r="M1" s="8" t="s">
        <v>264</v>
      </c>
      <c r="N1" s="9" t="s">
        <v>4522</v>
      </c>
      <c r="O1" s="9" t="s">
        <v>266</v>
      </c>
      <c r="P1" s="9" t="s">
        <v>4523</v>
      </c>
      <c r="Q1" s="9" t="s">
        <v>268</v>
      </c>
      <c r="R1" s="9" t="s">
        <v>269</v>
      </c>
      <c r="S1" s="9" t="s">
        <v>270</v>
      </c>
      <c r="T1" s="9" t="s">
        <v>271</v>
      </c>
      <c r="U1" s="8" t="s">
        <v>272</v>
      </c>
      <c r="V1" s="9" t="s">
        <v>4524</v>
      </c>
      <c r="W1" s="26" t="s">
        <v>125</v>
      </c>
      <c r="X1" s="26" t="s">
        <v>4525</v>
      </c>
      <c r="Y1" s="8" t="s">
        <v>273</v>
      </c>
      <c r="Z1" s="9" t="s">
        <v>274</v>
      </c>
      <c r="AA1" s="27" t="s">
        <v>280</v>
      </c>
      <c r="AB1" s="27" t="s">
        <v>4526</v>
      </c>
      <c r="AC1" s="27" t="s">
        <v>4527</v>
      </c>
      <c r="AD1" s="8" t="s">
        <v>281</v>
      </c>
      <c r="AE1" s="8" t="s">
        <v>282</v>
      </c>
    </row>
    <row r="2" spans="1:31" ht="127.5" x14ac:dyDescent="0.25">
      <c r="A2" s="1">
        <v>11425883051</v>
      </c>
      <c r="B2" s="2">
        <v>43907.752546296295</v>
      </c>
      <c r="C2" s="2">
        <v>43907.76290509259</v>
      </c>
      <c r="D2" s="15">
        <f t="shared" ref="D2:D33" si="0">C2-B2</f>
        <v>1.0358796294895001E-2</v>
      </c>
      <c r="E2" s="1" t="s">
        <v>257</v>
      </c>
      <c r="G2" s="1" t="s">
        <v>259</v>
      </c>
      <c r="H2" s="1" t="s">
        <v>260</v>
      </c>
      <c r="I2" s="1" t="s">
        <v>29</v>
      </c>
      <c r="L2" s="1" t="s">
        <v>263</v>
      </c>
      <c r="M2" s="1" t="s">
        <v>264</v>
      </c>
      <c r="O2" s="3" t="s">
        <v>17</v>
      </c>
      <c r="P2" s="3" t="s">
        <v>2138</v>
      </c>
      <c r="Q2" s="3" t="s">
        <v>268</v>
      </c>
      <c r="R2" s="1" t="s">
        <v>269</v>
      </c>
      <c r="S2" s="1" t="s">
        <v>270</v>
      </c>
      <c r="T2" s="1" t="s">
        <v>271</v>
      </c>
      <c r="V2" s="3" t="s">
        <v>2139</v>
      </c>
      <c r="W2" s="3" t="s">
        <v>2140</v>
      </c>
      <c r="X2" s="3" t="s">
        <v>2141</v>
      </c>
      <c r="Y2" s="1" t="s">
        <v>2142</v>
      </c>
      <c r="Z2" s="3" t="s">
        <v>2143</v>
      </c>
      <c r="AA2" s="1" t="s">
        <v>156</v>
      </c>
      <c r="AB2" s="1" t="s">
        <v>162</v>
      </c>
      <c r="AC2" s="1" t="s">
        <v>4528</v>
      </c>
    </row>
    <row r="3" spans="1:31" ht="89.25" x14ac:dyDescent="0.25">
      <c r="A3" s="1">
        <v>11425880566</v>
      </c>
      <c r="B3" s="2">
        <v>43907.758773148147</v>
      </c>
      <c r="C3" s="2">
        <v>43907.762083333335</v>
      </c>
      <c r="D3" s="15">
        <f t="shared" si="0"/>
        <v>3.3101851877290756E-3</v>
      </c>
      <c r="E3" s="1" t="s">
        <v>257</v>
      </c>
      <c r="F3" s="1" t="s">
        <v>258</v>
      </c>
      <c r="G3" s="1" t="s">
        <v>259</v>
      </c>
      <c r="H3" s="1" t="s">
        <v>260</v>
      </c>
      <c r="J3" s="1" t="s">
        <v>261</v>
      </c>
      <c r="K3" s="1" t="s">
        <v>262</v>
      </c>
      <c r="L3" s="1" t="s">
        <v>263</v>
      </c>
      <c r="M3" s="1" t="s">
        <v>264</v>
      </c>
      <c r="O3" s="3" t="s">
        <v>17</v>
      </c>
      <c r="P3" s="3" t="s">
        <v>2145</v>
      </c>
      <c r="Q3" s="3" t="s">
        <v>268</v>
      </c>
      <c r="R3" s="1" t="s">
        <v>269</v>
      </c>
      <c r="S3" s="1" t="s">
        <v>270</v>
      </c>
      <c r="T3" s="1" t="s">
        <v>271</v>
      </c>
      <c r="V3" s="3" t="s">
        <v>2146</v>
      </c>
      <c r="W3" s="3" t="s">
        <v>2147</v>
      </c>
      <c r="Y3" s="1" t="s">
        <v>2148</v>
      </c>
      <c r="Z3" s="3" t="s">
        <v>2149</v>
      </c>
      <c r="AA3" s="1" t="s">
        <v>208</v>
      </c>
      <c r="AB3" s="1" t="s">
        <v>161</v>
      </c>
      <c r="AC3" s="1" t="s">
        <v>166</v>
      </c>
      <c r="AD3" s="1" t="s">
        <v>2150</v>
      </c>
      <c r="AE3" s="1">
        <v>8288774349</v>
      </c>
    </row>
    <row r="4" spans="1:31" ht="63.75" x14ac:dyDescent="0.25">
      <c r="A4" s="1">
        <v>11425865875</v>
      </c>
      <c r="B4" s="2">
        <v>43907.754756944443</v>
      </c>
      <c r="C4" s="2">
        <v>43907.757002314815</v>
      </c>
      <c r="D4" s="15">
        <f t="shared" si="0"/>
        <v>2.2453703713836148E-3</v>
      </c>
      <c r="E4" s="1" t="s">
        <v>257</v>
      </c>
      <c r="G4" s="1" t="s">
        <v>259</v>
      </c>
      <c r="M4" s="1" t="s">
        <v>264</v>
      </c>
      <c r="O4" s="3" t="s">
        <v>17</v>
      </c>
      <c r="P4" s="3" t="s">
        <v>2152</v>
      </c>
      <c r="S4" s="1" t="s">
        <v>270</v>
      </c>
      <c r="T4" s="1" t="s">
        <v>271</v>
      </c>
    </row>
    <row r="5" spans="1:31" ht="51" x14ac:dyDescent="0.25">
      <c r="A5" s="1">
        <v>11425843447</v>
      </c>
      <c r="B5" s="2">
        <v>43907.744097222225</v>
      </c>
      <c r="C5" s="2">
        <v>43907.749421296299</v>
      </c>
      <c r="D5" s="15">
        <f t="shared" si="0"/>
        <v>5.324074074451346E-3</v>
      </c>
      <c r="F5" s="1" t="s">
        <v>258</v>
      </c>
      <c r="G5" s="1" t="s">
        <v>259</v>
      </c>
      <c r="I5" s="1" t="s">
        <v>29</v>
      </c>
      <c r="J5" s="1" t="s">
        <v>261</v>
      </c>
      <c r="L5" s="1" t="s">
        <v>263</v>
      </c>
      <c r="O5" s="3" t="s">
        <v>17</v>
      </c>
      <c r="P5" s="3" t="s">
        <v>2154</v>
      </c>
      <c r="T5" s="1" t="s">
        <v>271</v>
      </c>
      <c r="V5" s="3" t="s">
        <v>1308</v>
      </c>
      <c r="W5" s="3" t="s">
        <v>2155</v>
      </c>
    </row>
    <row r="6" spans="1:31" ht="280.5" x14ac:dyDescent="0.25">
      <c r="A6" s="1">
        <v>11425820487</v>
      </c>
      <c r="B6" s="2">
        <v>43907.730243055557</v>
      </c>
      <c r="C6" s="2">
        <v>43907.741631944446</v>
      </c>
      <c r="D6" s="15">
        <f t="shared" si="0"/>
        <v>1.1388888888177462E-2</v>
      </c>
      <c r="E6" s="1" t="s">
        <v>257</v>
      </c>
      <c r="F6" s="1" t="s">
        <v>258</v>
      </c>
      <c r="J6" s="1" t="s">
        <v>261</v>
      </c>
      <c r="K6" s="1" t="s">
        <v>262</v>
      </c>
      <c r="M6" s="1" t="s">
        <v>264</v>
      </c>
      <c r="O6" s="3" t="s">
        <v>17</v>
      </c>
      <c r="P6" s="3" t="s">
        <v>2157</v>
      </c>
      <c r="T6" s="1" t="s">
        <v>271</v>
      </c>
      <c r="V6" s="3" t="s">
        <v>2158</v>
      </c>
      <c r="W6" s="3" t="s">
        <v>2159</v>
      </c>
      <c r="X6" s="3" t="s">
        <v>2160</v>
      </c>
    </row>
    <row r="7" spans="1:31" ht="25.5" x14ac:dyDescent="0.25">
      <c r="A7" s="1">
        <v>11425766639</v>
      </c>
      <c r="B7" s="2">
        <v>43907.723020833335</v>
      </c>
      <c r="C7" s="2">
        <v>43907.72452546296</v>
      </c>
      <c r="D7" s="15">
        <f t="shared" si="0"/>
        <v>1.5046296248328872E-3</v>
      </c>
      <c r="F7" s="1" t="s">
        <v>258</v>
      </c>
      <c r="M7" s="1" t="s">
        <v>264</v>
      </c>
      <c r="O7" s="3" t="s">
        <v>18</v>
      </c>
      <c r="P7" s="3" t="s">
        <v>2162</v>
      </c>
      <c r="Q7" s="3" t="s">
        <v>268</v>
      </c>
      <c r="S7" s="1" t="s">
        <v>270</v>
      </c>
      <c r="T7" s="1" t="s">
        <v>271</v>
      </c>
      <c r="V7" s="3" t="s">
        <v>2163</v>
      </c>
      <c r="W7" s="3" t="s">
        <v>2164</v>
      </c>
      <c r="X7" s="3" t="s">
        <v>2165</v>
      </c>
    </row>
    <row r="8" spans="1:31" ht="409.5" x14ac:dyDescent="0.25">
      <c r="A8" s="1">
        <v>11425761530</v>
      </c>
      <c r="B8" s="2">
        <v>43907.70208333333</v>
      </c>
      <c r="C8" s="2">
        <v>43907.722962962966</v>
      </c>
      <c r="D8" s="15">
        <f t="shared" si="0"/>
        <v>2.0879629635601304E-2</v>
      </c>
      <c r="E8" s="1" t="s">
        <v>257</v>
      </c>
      <c r="G8" s="1" t="s">
        <v>259</v>
      </c>
      <c r="J8" s="1" t="s">
        <v>261</v>
      </c>
      <c r="K8" s="1" t="s">
        <v>262</v>
      </c>
      <c r="M8" s="1" t="s">
        <v>264</v>
      </c>
      <c r="O8" s="3" t="s">
        <v>17</v>
      </c>
      <c r="P8" s="3" t="s">
        <v>2167</v>
      </c>
      <c r="Q8" s="3" t="s">
        <v>268</v>
      </c>
      <c r="R8" s="1" t="s">
        <v>269</v>
      </c>
      <c r="S8" s="1" t="s">
        <v>270</v>
      </c>
      <c r="T8" s="1" t="s">
        <v>271</v>
      </c>
      <c r="V8" s="3" t="s">
        <v>2168</v>
      </c>
      <c r="W8" s="3" t="s">
        <v>2169</v>
      </c>
      <c r="X8" s="3" t="s">
        <v>2170</v>
      </c>
    </row>
    <row r="9" spans="1:31" ht="102" x14ac:dyDescent="0.25">
      <c r="A9" s="1">
        <v>11425657324</v>
      </c>
      <c r="B9" s="2">
        <v>43907.685543981483</v>
      </c>
      <c r="C9" s="2">
        <v>43907.691655092596</v>
      </c>
      <c r="D9" s="15">
        <f t="shared" si="0"/>
        <v>6.1111111135687679E-3</v>
      </c>
      <c r="E9" s="1" t="s">
        <v>257</v>
      </c>
      <c r="G9" s="1" t="s">
        <v>259</v>
      </c>
      <c r="H9" s="1" t="s">
        <v>260</v>
      </c>
      <c r="M9" s="1" t="s">
        <v>264</v>
      </c>
      <c r="N9" s="3" t="s">
        <v>2172</v>
      </c>
      <c r="O9" s="3" t="s">
        <v>17</v>
      </c>
      <c r="P9" s="3" t="s">
        <v>2173</v>
      </c>
      <c r="U9" s="1" t="s">
        <v>272</v>
      </c>
      <c r="V9" s="3" t="s">
        <v>2174</v>
      </c>
      <c r="W9" s="3" t="s">
        <v>2175</v>
      </c>
      <c r="X9" s="3" t="s">
        <v>2176</v>
      </c>
      <c r="Y9" s="1" t="s">
        <v>2177</v>
      </c>
      <c r="Z9" s="3" t="s">
        <v>2178</v>
      </c>
      <c r="AA9" s="1" t="s">
        <v>232</v>
      </c>
      <c r="AB9" s="1" t="s">
        <v>162</v>
      </c>
      <c r="AC9" s="1" t="s">
        <v>165</v>
      </c>
      <c r="AD9" s="1" t="s">
        <v>2179</v>
      </c>
      <c r="AE9" s="1">
        <v>7047981651</v>
      </c>
    </row>
    <row r="10" spans="1:31" ht="51" x14ac:dyDescent="0.25">
      <c r="A10" s="1">
        <v>11425650161</v>
      </c>
      <c r="B10" s="2">
        <v>43907.686296296299</v>
      </c>
      <c r="C10" s="2">
        <v>43907.68959490741</v>
      </c>
      <c r="D10" s="15">
        <f t="shared" si="0"/>
        <v>3.2986111109494232E-3</v>
      </c>
      <c r="E10" s="1" t="s">
        <v>257</v>
      </c>
      <c r="F10" s="1" t="s">
        <v>258</v>
      </c>
      <c r="G10" s="1" t="s">
        <v>259</v>
      </c>
      <c r="H10" s="1" t="s">
        <v>260</v>
      </c>
      <c r="I10" s="1" t="s">
        <v>29</v>
      </c>
      <c r="K10" s="1" t="s">
        <v>262</v>
      </c>
      <c r="L10" s="1" t="s">
        <v>263</v>
      </c>
      <c r="M10" s="1" t="s">
        <v>264</v>
      </c>
      <c r="O10" s="3" t="s">
        <v>17</v>
      </c>
      <c r="P10" s="3" t="s">
        <v>2181</v>
      </c>
      <c r="Q10" s="3" t="s">
        <v>268</v>
      </c>
      <c r="V10" s="3" t="s">
        <v>2182</v>
      </c>
      <c r="W10" s="3" t="s">
        <v>2183</v>
      </c>
      <c r="X10" s="3" t="s">
        <v>2184</v>
      </c>
      <c r="Y10" s="1" t="s">
        <v>2185</v>
      </c>
      <c r="Z10" s="3" t="s">
        <v>2186</v>
      </c>
      <c r="AA10" s="1" t="s">
        <v>153</v>
      </c>
      <c r="AB10" s="1" t="s">
        <v>162</v>
      </c>
      <c r="AC10" s="1" t="s">
        <v>167</v>
      </c>
      <c r="AD10" s="1" t="s">
        <v>2187</v>
      </c>
      <c r="AE10" s="1" t="s">
        <v>2188</v>
      </c>
    </row>
    <row r="11" spans="1:31" ht="102" x14ac:dyDescent="0.25">
      <c r="A11" s="1">
        <v>11425552012</v>
      </c>
      <c r="B11" s="2">
        <v>43907.659131944441</v>
      </c>
      <c r="C11" s="2">
        <v>43907.663356481484</v>
      </c>
      <c r="D11" s="15">
        <f t="shared" si="0"/>
        <v>4.2245370423188433E-3</v>
      </c>
      <c r="E11" s="1" t="s">
        <v>257</v>
      </c>
      <c r="F11" s="1" t="s">
        <v>258</v>
      </c>
      <c r="G11" s="1" t="s">
        <v>259</v>
      </c>
      <c r="J11" s="1" t="s">
        <v>261</v>
      </c>
      <c r="K11" s="1" t="s">
        <v>262</v>
      </c>
      <c r="M11" s="1" t="s">
        <v>264</v>
      </c>
      <c r="O11" s="3" t="s">
        <v>17</v>
      </c>
      <c r="P11" s="3" t="s">
        <v>2190</v>
      </c>
      <c r="T11" s="1" t="s">
        <v>271</v>
      </c>
      <c r="V11" s="3" t="s">
        <v>2191</v>
      </c>
      <c r="W11" s="3" t="s">
        <v>2192</v>
      </c>
      <c r="X11" s="3" t="s">
        <v>2193</v>
      </c>
    </row>
    <row r="12" spans="1:31" ht="127.5" x14ac:dyDescent="0.25">
      <c r="A12" s="1">
        <v>11425495867</v>
      </c>
      <c r="B12" s="2">
        <v>43907.638136574074</v>
      </c>
      <c r="C12" s="2">
        <v>43907.647233796299</v>
      </c>
      <c r="D12" s="15">
        <f t="shared" si="0"/>
        <v>9.0972222242271528E-3</v>
      </c>
      <c r="E12" s="1" t="s">
        <v>257</v>
      </c>
      <c r="F12" s="1" t="s">
        <v>258</v>
      </c>
      <c r="G12" s="1" t="s">
        <v>259</v>
      </c>
      <c r="I12" s="1" t="s">
        <v>29</v>
      </c>
      <c r="J12" s="1" t="s">
        <v>261</v>
      </c>
      <c r="N12" s="3" t="s">
        <v>2195</v>
      </c>
      <c r="O12" s="3" t="s">
        <v>17</v>
      </c>
      <c r="P12" s="3" t="s">
        <v>2196</v>
      </c>
      <c r="T12" s="1" t="s">
        <v>271</v>
      </c>
      <c r="V12" s="3" t="s">
        <v>2197</v>
      </c>
      <c r="W12" s="3" t="s">
        <v>2198</v>
      </c>
    </row>
    <row r="13" spans="1:31" ht="63.75" x14ac:dyDescent="0.25">
      <c r="A13" s="1">
        <v>11425483948</v>
      </c>
      <c r="B13" s="2">
        <v>43907.640509259261</v>
      </c>
      <c r="C13" s="2">
        <v>43907.643923611111</v>
      </c>
      <c r="D13" s="15">
        <f t="shared" si="0"/>
        <v>3.4143518496421166E-3</v>
      </c>
      <c r="E13" s="1" t="s">
        <v>257</v>
      </c>
      <c r="F13" s="1" t="s">
        <v>258</v>
      </c>
      <c r="G13" s="1" t="s">
        <v>259</v>
      </c>
      <c r="H13" s="1" t="s">
        <v>260</v>
      </c>
      <c r="I13" s="1" t="s">
        <v>29</v>
      </c>
      <c r="J13" s="1" t="s">
        <v>261</v>
      </c>
      <c r="K13" s="1" t="s">
        <v>262</v>
      </c>
      <c r="M13" s="1" t="s">
        <v>264</v>
      </c>
      <c r="O13" s="3" t="s">
        <v>17</v>
      </c>
      <c r="P13" s="3" t="s">
        <v>2200</v>
      </c>
      <c r="Q13" s="3" t="s">
        <v>268</v>
      </c>
      <c r="R13" s="1" t="s">
        <v>269</v>
      </c>
      <c r="S13" s="1" t="s">
        <v>270</v>
      </c>
      <c r="T13" s="1" t="s">
        <v>271</v>
      </c>
      <c r="V13" s="3" t="s">
        <v>2201</v>
      </c>
      <c r="W13" s="3" t="s">
        <v>2202</v>
      </c>
      <c r="X13" s="3" t="s">
        <v>2203</v>
      </c>
      <c r="Y13" s="1" t="s">
        <v>2204</v>
      </c>
      <c r="Z13" s="3" t="s">
        <v>2205</v>
      </c>
      <c r="AA13" s="1" t="s">
        <v>197</v>
      </c>
      <c r="AB13" s="1" t="s">
        <v>160</v>
      </c>
      <c r="AC13" s="1" t="s">
        <v>165</v>
      </c>
      <c r="AD13" s="1" t="s">
        <v>2206</v>
      </c>
      <c r="AE13" s="1">
        <v>9103231776</v>
      </c>
    </row>
    <row r="14" spans="1:31" ht="63.75" x14ac:dyDescent="0.25">
      <c r="A14" s="1">
        <v>11425447737</v>
      </c>
      <c r="B14" s="2">
        <v>43907.568773148145</v>
      </c>
      <c r="C14" s="2">
        <v>43907.633888888886</v>
      </c>
      <c r="D14" s="15">
        <f t="shared" si="0"/>
        <v>6.5115740741021E-2</v>
      </c>
      <c r="E14" s="1" t="s">
        <v>257</v>
      </c>
      <c r="F14" s="1" t="s">
        <v>258</v>
      </c>
      <c r="J14" s="1" t="s">
        <v>261</v>
      </c>
      <c r="M14" s="1" t="s">
        <v>264</v>
      </c>
      <c r="O14" s="3" t="s">
        <v>17</v>
      </c>
      <c r="P14" s="3" t="s">
        <v>2208</v>
      </c>
      <c r="T14" s="1" t="s">
        <v>271</v>
      </c>
      <c r="V14" s="3" t="s">
        <v>458</v>
      </c>
      <c r="W14" s="3" t="s">
        <v>2209</v>
      </c>
      <c r="X14" s="3" t="s">
        <v>2210</v>
      </c>
      <c r="Y14" s="1" t="s">
        <v>2211</v>
      </c>
      <c r="Z14" s="3" t="s">
        <v>2212</v>
      </c>
      <c r="AA14" s="1" t="s">
        <v>151</v>
      </c>
      <c r="AB14" s="1" t="s">
        <v>162</v>
      </c>
      <c r="AC14" s="1" t="s">
        <v>165</v>
      </c>
      <c r="AD14" s="1" t="s">
        <v>2213</v>
      </c>
      <c r="AE14" s="1">
        <v>3367257101</v>
      </c>
    </row>
    <row r="15" spans="1:31" ht="25.5" x14ac:dyDescent="0.25">
      <c r="A15" s="1">
        <v>11425441290</v>
      </c>
      <c r="B15" s="2">
        <v>43907.628449074073</v>
      </c>
      <c r="C15" s="2">
        <v>43907.632199074076</v>
      </c>
      <c r="D15" s="15">
        <f t="shared" si="0"/>
        <v>3.7500000034924597E-3</v>
      </c>
      <c r="E15" s="1" t="s">
        <v>257</v>
      </c>
      <c r="F15" s="1" t="s">
        <v>258</v>
      </c>
      <c r="G15" s="1" t="s">
        <v>259</v>
      </c>
      <c r="J15" s="1" t="s">
        <v>261</v>
      </c>
      <c r="L15" s="1" t="s">
        <v>263</v>
      </c>
      <c r="M15" s="1" t="s">
        <v>264</v>
      </c>
      <c r="O15" s="3" t="s">
        <v>18</v>
      </c>
      <c r="P15" s="3" t="s">
        <v>2215</v>
      </c>
      <c r="T15" s="1" t="s">
        <v>271</v>
      </c>
      <c r="V15" s="3" t="s">
        <v>2216</v>
      </c>
      <c r="W15" s="3" t="s">
        <v>2217</v>
      </c>
      <c r="Y15" s="1" t="s">
        <v>2218</v>
      </c>
      <c r="Z15" s="3" t="s">
        <v>2219</v>
      </c>
      <c r="AA15" s="1" t="s">
        <v>201</v>
      </c>
      <c r="AB15" s="1" t="s">
        <v>162</v>
      </c>
      <c r="AC15" s="1" t="s">
        <v>4529</v>
      </c>
      <c r="AD15" s="1" t="s">
        <v>2220</v>
      </c>
      <c r="AE15" s="1">
        <v>3367510313</v>
      </c>
    </row>
    <row r="16" spans="1:31" ht="38.25" x14ac:dyDescent="0.25">
      <c r="A16" s="1">
        <v>11425415531</v>
      </c>
      <c r="B16" s="2">
        <v>43907.622152777774</v>
      </c>
      <c r="C16" s="2">
        <v>43907.625381944446</v>
      </c>
      <c r="D16" s="15">
        <f t="shared" si="0"/>
        <v>3.2291666720993817E-3</v>
      </c>
      <c r="E16" s="1" t="s">
        <v>257</v>
      </c>
      <c r="F16" s="1" t="s">
        <v>258</v>
      </c>
      <c r="G16" s="1" t="s">
        <v>259</v>
      </c>
      <c r="M16" s="1" t="s">
        <v>264</v>
      </c>
      <c r="O16" s="3" t="s">
        <v>17</v>
      </c>
      <c r="P16" s="3" t="s">
        <v>2222</v>
      </c>
      <c r="R16" s="1" t="s">
        <v>269</v>
      </c>
      <c r="S16" s="1" t="s">
        <v>270</v>
      </c>
      <c r="T16" s="1" t="s">
        <v>271</v>
      </c>
      <c r="V16" s="3" t="s">
        <v>2223</v>
      </c>
      <c r="W16" s="3" t="s">
        <v>2224</v>
      </c>
      <c r="X16" s="3" t="s">
        <v>2225</v>
      </c>
    </row>
    <row r="17" spans="1:31" ht="25.5" x14ac:dyDescent="0.25">
      <c r="A17" s="1">
        <v>11425410000</v>
      </c>
      <c r="B17" s="2">
        <v>43907.621111111112</v>
      </c>
      <c r="C17" s="2">
        <v>43907.623912037037</v>
      </c>
      <c r="D17" s="15">
        <f t="shared" si="0"/>
        <v>2.8009259258396924E-3</v>
      </c>
      <c r="E17" s="1" t="s">
        <v>257</v>
      </c>
      <c r="F17" s="1" t="s">
        <v>258</v>
      </c>
      <c r="G17" s="1" t="s">
        <v>259</v>
      </c>
      <c r="I17" s="1" t="s">
        <v>29</v>
      </c>
      <c r="J17" s="1" t="s">
        <v>261</v>
      </c>
      <c r="M17" s="1" t="s">
        <v>264</v>
      </c>
      <c r="O17" s="3" t="s">
        <v>17</v>
      </c>
      <c r="P17" s="3" t="s">
        <v>2227</v>
      </c>
      <c r="T17" s="1" t="s">
        <v>271</v>
      </c>
      <c r="V17" s="3" t="s">
        <v>2228</v>
      </c>
      <c r="W17" s="3" t="s">
        <v>2229</v>
      </c>
      <c r="Y17" s="1" t="s">
        <v>2230</v>
      </c>
      <c r="Z17" s="3" t="s">
        <v>2231</v>
      </c>
      <c r="AA17" s="1" t="s">
        <v>190</v>
      </c>
      <c r="AB17" s="1" t="s">
        <v>160</v>
      </c>
      <c r="AC17" s="1" t="s">
        <v>171</v>
      </c>
      <c r="AD17" s="1" t="s">
        <v>2232</v>
      </c>
      <c r="AE17" s="1" t="s">
        <v>2233</v>
      </c>
    </row>
    <row r="18" spans="1:31" x14ac:dyDescent="0.25">
      <c r="A18" s="1">
        <v>11425377606</v>
      </c>
      <c r="B18" s="2">
        <v>43907.611840277779</v>
      </c>
      <c r="C18" s="2">
        <v>43907.615428240744</v>
      </c>
      <c r="D18" s="15">
        <f t="shared" si="0"/>
        <v>3.5879629649571143E-3</v>
      </c>
      <c r="E18" s="1" t="s">
        <v>257</v>
      </c>
      <c r="F18" s="1" t="s">
        <v>258</v>
      </c>
      <c r="G18" s="1" t="s">
        <v>259</v>
      </c>
      <c r="I18" s="1" t="s">
        <v>29</v>
      </c>
      <c r="J18" s="1" t="s">
        <v>261</v>
      </c>
      <c r="K18" s="1" t="s">
        <v>262</v>
      </c>
      <c r="L18" s="1" t="s">
        <v>263</v>
      </c>
      <c r="O18" s="3" t="s">
        <v>17</v>
      </c>
      <c r="P18" s="3" t="s">
        <v>2235</v>
      </c>
      <c r="U18" s="1" t="s">
        <v>272</v>
      </c>
      <c r="V18" s="3" t="s">
        <v>2236</v>
      </c>
      <c r="W18" s="3" t="s">
        <v>2237</v>
      </c>
      <c r="X18" s="3" t="s">
        <v>2238</v>
      </c>
      <c r="Z18" s="3" t="s">
        <v>2239</v>
      </c>
      <c r="AA18" s="1" t="s">
        <v>156</v>
      </c>
      <c r="AB18" s="1" t="s">
        <v>162</v>
      </c>
      <c r="AC18" s="1" t="s">
        <v>173</v>
      </c>
    </row>
    <row r="19" spans="1:31" ht="89.25" x14ac:dyDescent="0.25">
      <c r="A19" s="1">
        <v>11425365742</v>
      </c>
      <c r="B19" s="2">
        <v>43907.607499999998</v>
      </c>
      <c r="C19" s="2">
        <v>43907.612326388888</v>
      </c>
      <c r="D19" s="15">
        <f t="shared" si="0"/>
        <v>4.8263888893416151E-3</v>
      </c>
      <c r="E19" s="1" t="s">
        <v>257</v>
      </c>
      <c r="I19" s="1" t="s">
        <v>29</v>
      </c>
      <c r="J19" s="1" t="s">
        <v>261</v>
      </c>
      <c r="M19" s="1" t="s">
        <v>264</v>
      </c>
      <c r="O19" s="3" t="s">
        <v>17</v>
      </c>
      <c r="P19" s="3" t="s">
        <v>2241</v>
      </c>
      <c r="S19" s="1" t="s">
        <v>270</v>
      </c>
      <c r="T19" s="1" t="s">
        <v>271</v>
      </c>
      <c r="V19" s="3" t="s">
        <v>2242</v>
      </c>
      <c r="W19" s="3" t="s">
        <v>2243</v>
      </c>
      <c r="X19" s="3" t="s">
        <v>2244</v>
      </c>
      <c r="Y19" s="1" t="s">
        <v>2245</v>
      </c>
      <c r="Z19" s="3" t="s">
        <v>2246</v>
      </c>
      <c r="AA19" s="1" t="s">
        <v>153</v>
      </c>
      <c r="AB19" s="1" t="s">
        <v>162</v>
      </c>
      <c r="AC19" s="1" t="s">
        <v>4530</v>
      </c>
      <c r="AD19" s="1" t="s">
        <v>2247</v>
      </c>
      <c r="AE19" s="1">
        <v>7043310064</v>
      </c>
    </row>
    <row r="20" spans="1:31" ht="38.25" x14ac:dyDescent="0.25">
      <c r="A20" s="1">
        <v>11425326592</v>
      </c>
      <c r="B20" s="2">
        <v>43907.59648148148</v>
      </c>
      <c r="C20" s="2">
        <v>43907.601793981485</v>
      </c>
      <c r="D20" s="15">
        <f t="shared" si="0"/>
        <v>5.3125000049476512E-3</v>
      </c>
      <c r="E20" s="1" t="s">
        <v>257</v>
      </c>
      <c r="F20" s="1" t="s">
        <v>258</v>
      </c>
      <c r="G20" s="1" t="s">
        <v>259</v>
      </c>
      <c r="H20" s="1" t="s">
        <v>260</v>
      </c>
      <c r="I20" s="1" t="s">
        <v>29</v>
      </c>
      <c r="J20" s="1" t="s">
        <v>261</v>
      </c>
      <c r="K20" s="1" t="s">
        <v>262</v>
      </c>
      <c r="M20" s="1" t="s">
        <v>264</v>
      </c>
      <c r="O20" s="3" t="s">
        <v>17</v>
      </c>
      <c r="P20" s="3" t="s">
        <v>2249</v>
      </c>
      <c r="Q20" s="3" t="s">
        <v>268</v>
      </c>
      <c r="S20" s="1" t="s">
        <v>270</v>
      </c>
      <c r="W20" s="3" t="s">
        <v>2250</v>
      </c>
    </row>
    <row r="21" spans="1:31" ht="102" x14ac:dyDescent="0.25">
      <c r="A21" s="1">
        <v>11425325779</v>
      </c>
      <c r="B21" s="2">
        <v>43907.597905092596</v>
      </c>
      <c r="C21" s="2">
        <v>43907.601585648146</v>
      </c>
      <c r="D21" s="15">
        <f t="shared" si="0"/>
        <v>3.6805555500905029E-3</v>
      </c>
      <c r="E21" s="1" t="s">
        <v>257</v>
      </c>
      <c r="G21" s="1" t="s">
        <v>259</v>
      </c>
      <c r="I21" s="1" t="s">
        <v>29</v>
      </c>
      <c r="L21" s="1" t="s">
        <v>263</v>
      </c>
      <c r="M21" s="1" t="s">
        <v>264</v>
      </c>
      <c r="O21" s="3" t="s">
        <v>17</v>
      </c>
      <c r="P21" s="3" t="s">
        <v>2252</v>
      </c>
      <c r="R21" s="1" t="s">
        <v>269</v>
      </c>
      <c r="S21" s="1" t="s">
        <v>270</v>
      </c>
      <c r="T21" s="1" t="s">
        <v>271</v>
      </c>
      <c r="V21" s="3" t="s">
        <v>2253</v>
      </c>
      <c r="W21" s="3" t="s">
        <v>2254</v>
      </c>
      <c r="X21" s="3" t="s">
        <v>2255</v>
      </c>
      <c r="Y21" s="1" t="s">
        <v>2256</v>
      </c>
      <c r="Z21" s="3" t="s">
        <v>2257</v>
      </c>
      <c r="AA21" s="1" t="s">
        <v>151</v>
      </c>
      <c r="AB21" s="1" t="s">
        <v>162</v>
      </c>
      <c r="AC21" s="1" t="s">
        <v>170</v>
      </c>
      <c r="AD21" s="1" t="s">
        <v>2258</v>
      </c>
      <c r="AE21" s="1">
        <v>3364060882</v>
      </c>
    </row>
    <row r="22" spans="1:31" ht="153" x14ac:dyDescent="0.25">
      <c r="A22" s="1">
        <v>11425302694</v>
      </c>
      <c r="B22" s="2">
        <v>43907.582233796296</v>
      </c>
      <c r="C22" s="2">
        <v>43907.595729166664</v>
      </c>
      <c r="D22" s="15">
        <f t="shared" si="0"/>
        <v>1.3495370367309079E-2</v>
      </c>
      <c r="E22" s="1" t="s">
        <v>257</v>
      </c>
      <c r="G22" s="1" t="s">
        <v>259</v>
      </c>
      <c r="H22" s="1" t="s">
        <v>260</v>
      </c>
      <c r="I22" s="1" t="s">
        <v>29</v>
      </c>
      <c r="J22" s="1" t="s">
        <v>261</v>
      </c>
      <c r="K22" s="1" t="s">
        <v>262</v>
      </c>
      <c r="L22" s="1" t="s">
        <v>263</v>
      </c>
      <c r="M22" s="1" t="s">
        <v>264</v>
      </c>
      <c r="O22" s="3" t="s">
        <v>17</v>
      </c>
      <c r="P22" s="3" t="s">
        <v>2260</v>
      </c>
      <c r="Q22" s="3" t="s">
        <v>268</v>
      </c>
      <c r="R22" s="1" t="s">
        <v>269</v>
      </c>
      <c r="S22" s="1" t="s">
        <v>270</v>
      </c>
      <c r="T22" s="1" t="s">
        <v>271</v>
      </c>
      <c r="V22" s="3" t="s">
        <v>2261</v>
      </c>
      <c r="W22" s="3" t="s">
        <v>2262</v>
      </c>
      <c r="X22" s="3" t="s">
        <v>2263</v>
      </c>
      <c r="Y22" s="1" t="s">
        <v>2264</v>
      </c>
      <c r="Z22" s="3" t="s">
        <v>2265</v>
      </c>
      <c r="AA22" s="1" t="s">
        <v>213</v>
      </c>
      <c r="AB22" s="1" t="s">
        <v>160</v>
      </c>
      <c r="AC22" s="1" t="s">
        <v>165</v>
      </c>
      <c r="AD22" s="1" t="s">
        <v>2266</v>
      </c>
      <c r="AE22" s="1">
        <v>2525272517</v>
      </c>
    </row>
    <row r="23" spans="1:31" ht="165.75" x14ac:dyDescent="0.25">
      <c r="A23" s="1">
        <v>11425280589</v>
      </c>
      <c r="B23" s="2">
        <v>43907.579386574071</v>
      </c>
      <c r="C23" s="2">
        <v>43907.590173611112</v>
      </c>
      <c r="D23" s="15">
        <f t="shared" si="0"/>
        <v>1.078703704115469E-2</v>
      </c>
      <c r="F23" s="1" t="s">
        <v>258</v>
      </c>
      <c r="H23" s="1" t="s">
        <v>260</v>
      </c>
      <c r="I23" s="1" t="s">
        <v>29</v>
      </c>
      <c r="J23" s="1" t="s">
        <v>261</v>
      </c>
      <c r="K23" s="1" t="s">
        <v>262</v>
      </c>
      <c r="L23" s="1" t="s">
        <v>263</v>
      </c>
      <c r="M23" s="1" t="s">
        <v>264</v>
      </c>
      <c r="N23" s="3" t="s">
        <v>2268</v>
      </c>
      <c r="O23" s="3" t="s">
        <v>17</v>
      </c>
      <c r="P23" s="3" t="s">
        <v>2269</v>
      </c>
      <c r="Q23" s="3" t="s">
        <v>268</v>
      </c>
      <c r="R23" s="1" t="s">
        <v>269</v>
      </c>
      <c r="S23" s="1" t="s">
        <v>270</v>
      </c>
      <c r="T23" s="1" t="s">
        <v>271</v>
      </c>
      <c r="V23" s="3" t="s">
        <v>2270</v>
      </c>
      <c r="W23" s="3" t="s">
        <v>2271</v>
      </c>
      <c r="X23" s="3" t="s">
        <v>2272</v>
      </c>
    </row>
    <row r="24" spans="1:31" ht="114.75" x14ac:dyDescent="0.25">
      <c r="A24" s="1">
        <v>11425277172</v>
      </c>
      <c r="B24" s="2">
        <v>43907.584282407406</v>
      </c>
      <c r="C24" s="2">
        <v>43907.589282407411</v>
      </c>
      <c r="D24" s="15">
        <f t="shared" si="0"/>
        <v>5.0000000046566129E-3</v>
      </c>
      <c r="E24" s="1" t="s">
        <v>257</v>
      </c>
      <c r="F24" s="1" t="s">
        <v>258</v>
      </c>
      <c r="G24" s="1" t="s">
        <v>259</v>
      </c>
      <c r="K24" s="1" t="s">
        <v>262</v>
      </c>
      <c r="L24" s="1" t="s">
        <v>263</v>
      </c>
      <c r="M24" s="1" t="s">
        <v>264</v>
      </c>
      <c r="O24" s="3" t="s">
        <v>18</v>
      </c>
      <c r="P24" s="3" t="s">
        <v>2274</v>
      </c>
      <c r="U24" s="1" t="s">
        <v>272</v>
      </c>
      <c r="V24" s="3" t="s">
        <v>2275</v>
      </c>
      <c r="W24" s="3" t="s">
        <v>2276</v>
      </c>
      <c r="X24" s="3" t="s">
        <v>2277</v>
      </c>
      <c r="Y24" s="1" t="s">
        <v>2278</v>
      </c>
      <c r="Z24" s="3" t="s">
        <v>2279</v>
      </c>
      <c r="AA24" s="1" t="s">
        <v>156</v>
      </c>
      <c r="AB24" s="1" t="s">
        <v>162</v>
      </c>
      <c r="AC24" s="1" t="s">
        <v>166</v>
      </c>
      <c r="AD24" s="4" t="s">
        <v>4531</v>
      </c>
      <c r="AE24" s="1">
        <v>3362454900</v>
      </c>
    </row>
    <row r="25" spans="1:31" ht="114.75" x14ac:dyDescent="0.25">
      <c r="A25" s="1">
        <v>11425272743</v>
      </c>
      <c r="B25" s="2">
        <v>43906.560578703706</v>
      </c>
      <c r="C25" s="2">
        <v>43907.588101851848</v>
      </c>
      <c r="D25" s="15">
        <f t="shared" si="0"/>
        <v>1.0275231481427909</v>
      </c>
      <c r="E25" s="1" t="s">
        <v>257</v>
      </c>
      <c r="F25" s="1" t="s">
        <v>258</v>
      </c>
      <c r="G25" s="1" t="s">
        <v>259</v>
      </c>
      <c r="H25" s="1" t="s">
        <v>260</v>
      </c>
      <c r="J25" s="1" t="s">
        <v>261</v>
      </c>
      <c r="K25" s="1" t="s">
        <v>262</v>
      </c>
      <c r="L25" s="1" t="s">
        <v>263</v>
      </c>
      <c r="M25" s="1" t="s">
        <v>264</v>
      </c>
      <c r="O25" s="3" t="s">
        <v>17</v>
      </c>
      <c r="P25" s="3" t="s">
        <v>2281</v>
      </c>
      <c r="R25" s="1" t="s">
        <v>269</v>
      </c>
      <c r="S25" s="1" t="s">
        <v>270</v>
      </c>
      <c r="T25" s="1" t="s">
        <v>271</v>
      </c>
      <c r="V25" s="3" t="s">
        <v>2282</v>
      </c>
      <c r="W25" s="3" t="s">
        <v>2283</v>
      </c>
      <c r="X25" s="3" t="s">
        <v>2284</v>
      </c>
      <c r="Y25" s="1" t="s">
        <v>2285</v>
      </c>
      <c r="Z25" s="3" t="s">
        <v>2286</v>
      </c>
      <c r="AA25" s="1" t="s">
        <v>153</v>
      </c>
      <c r="AB25" s="1" t="s">
        <v>162</v>
      </c>
      <c r="AC25" s="1" t="s">
        <v>171</v>
      </c>
      <c r="AD25" s="1" t="s">
        <v>2287</v>
      </c>
      <c r="AE25" s="1">
        <v>7042483712</v>
      </c>
    </row>
    <row r="26" spans="1:31" ht="127.5" x14ac:dyDescent="0.25">
      <c r="A26" s="1">
        <v>11425272645</v>
      </c>
      <c r="B26" s="2">
        <v>43907.583275462966</v>
      </c>
      <c r="C26" s="2">
        <v>43907.588067129633</v>
      </c>
      <c r="D26" s="15">
        <f t="shared" si="0"/>
        <v>4.7916666662786156E-3</v>
      </c>
      <c r="E26" s="1" t="s">
        <v>257</v>
      </c>
      <c r="G26" s="1" t="s">
        <v>259</v>
      </c>
      <c r="H26" s="1" t="s">
        <v>260</v>
      </c>
      <c r="J26" s="1" t="s">
        <v>261</v>
      </c>
      <c r="K26" s="1" t="s">
        <v>262</v>
      </c>
      <c r="N26" s="3" t="s">
        <v>2289</v>
      </c>
      <c r="O26" s="3" t="s">
        <v>17</v>
      </c>
      <c r="P26" s="3" t="s">
        <v>2290</v>
      </c>
      <c r="Q26" s="3" t="s">
        <v>268</v>
      </c>
      <c r="R26" s="1" t="s">
        <v>269</v>
      </c>
      <c r="S26" s="1" t="s">
        <v>270</v>
      </c>
      <c r="T26" s="1" t="s">
        <v>271</v>
      </c>
      <c r="V26" s="3" t="s">
        <v>2291</v>
      </c>
      <c r="X26" s="3" t="s">
        <v>2292</v>
      </c>
    </row>
    <row r="27" spans="1:31" x14ac:dyDescent="0.25">
      <c r="A27" s="1">
        <v>11425269204</v>
      </c>
      <c r="B27" s="2">
        <v>43907.586261574077</v>
      </c>
      <c r="C27" s="2">
        <v>43907.587141203701</v>
      </c>
      <c r="D27" s="15">
        <f t="shared" si="0"/>
        <v>8.7962962425081059E-4</v>
      </c>
      <c r="E27" s="1" t="s">
        <v>257</v>
      </c>
      <c r="F27" s="1" t="s">
        <v>258</v>
      </c>
      <c r="K27" s="1" t="s">
        <v>262</v>
      </c>
      <c r="M27" s="1" t="s">
        <v>264</v>
      </c>
      <c r="O27" s="3" t="s">
        <v>17</v>
      </c>
      <c r="T27" s="1" t="s">
        <v>271</v>
      </c>
    </row>
    <row r="28" spans="1:31" ht="25.5" x14ac:dyDescent="0.25">
      <c r="A28" s="1">
        <v>11425256368</v>
      </c>
      <c r="B28" s="2">
        <v>43907.580682870372</v>
      </c>
      <c r="C28" s="2">
        <v>43907.583749999998</v>
      </c>
      <c r="D28" s="15">
        <f t="shared" si="0"/>
        <v>3.0671296262880787E-3</v>
      </c>
      <c r="E28" s="1" t="s">
        <v>257</v>
      </c>
      <c r="G28" s="1" t="s">
        <v>259</v>
      </c>
      <c r="M28" s="1" t="s">
        <v>264</v>
      </c>
      <c r="O28" s="3" t="s">
        <v>18</v>
      </c>
      <c r="P28" s="3" t="s">
        <v>2295</v>
      </c>
      <c r="T28" s="1" t="s">
        <v>271</v>
      </c>
      <c r="V28" s="3" t="s">
        <v>2296</v>
      </c>
      <c r="W28" s="3" t="s">
        <v>2297</v>
      </c>
      <c r="Y28" s="1" t="s">
        <v>2298</v>
      </c>
      <c r="Z28" s="3" t="s">
        <v>2299</v>
      </c>
      <c r="AA28" s="1" t="s">
        <v>151</v>
      </c>
      <c r="AB28" s="1" t="s">
        <v>162</v>
      </c>
      <c r="AC28" s="1" t="s">
        <v>4530</v>
      </c>
      <c r="AD28" s="1" t="s">
        <v>2300</v>
      </c>
      <c r="AE28" s="1">
        <v>3369967888</v>
      </c>
    </row>
    <row r="29" spans="1:31" ht="38.25" x14ac:dyDescent="0.25">
      <c r="A29" s="1">
        <v>11425238288</v>
      </c>
      <c r="B29" s="2">
        <v>43907.576168981483</v>
      </c>
      <c r="C29" s="2">
        <v>43907.578981481478</v>
      </c>
      <c r="D29" s="15">
        <f t="shared" si="0"/>
        <v>2.8124999953433871E-3</v>
      </c>
      <c r="F29" s="1" t="s">
        <v>258</v>
      </c>
      <c r="G29" s="1" t="s">
        <v>259</v>
      </c>
      <c r="O29" s="3" t="s">
        <v>17</v>
      </c>
      <c r="P29" s="3" t="s">
        <v>2302</v>
      </c>
      <c r="Q29" s="3" t="s">
        <v>268</v>
      </c>
      <c r="R29" s="1" t="s">
        <v>269</v>
      </c>
      <c r="S29" s="1" t="s">
        <v>270</v>
      </c>
      <c r="T29" s="1" t="s">
        <v>271</v>
      </c>
      <c r="X29" s="13" t="s">
        <v>2303</v>
      </c>
      <c r="Y29" s="1" t="s">
        <v>2304</v>
      </c>
      <c r="Z29" s="3" t="s">
        <v>2305</v>
      </c>
      <c r="AA29" s="1" t="s">
        <v>156</v>
      </c>
      <c r="AB29" s="1" t="s">
        <v>162</v>
      </c>
      <c r="AC29" s="1" t="s">
        <v>4532</v>
      </c>
      <c r="AD29" s="1" t="s">
        <v>2306</v>
      </c>
      <c r="AE29" s="1" t="s">
        <v>2307</v>
      </c>
    </row>
    <row r="30" spans="1:31" ht="25.5" x14ac:dyDescent="0.25">
      <c r="A30" s="1">
        <v>11425222296</v>
      </c>
      <c r="B30" s="2">
        <v>43907.558645833335</v>
      </c>
      <c r="C30" s="2">
        <v>43907.57472222222</v>
      </c>
      <c r="D30" s="15">
        <f t="shared" si="0"/>
        <v>1.6076388885267079E-2</v>
      </c>
      <c r="E30" s="1" t="s">
        <v>257</v>
      </c>
      <c r="G30" s="1" t="s">
        <v>259</v>
      </c>
      <c r="I30" s="1" t="s">
        <v>29</v>
      </c>
      <c r="J30" s="1" t="s">
        <v>261</v>
      </c>
      <c r="M30" s="1" t="s">
        <v>264</v>
      </c>
      <c r="O30" s="3" t="s">
        <v>18</v>
      </c>
      <c r="P30" s="3" t="s">
        <v>2309</v>
      </c>
      <c r="S30" s="1" t="s">
        <v>270</v>
      </c>
      <c r="T30" s="1" t="s">
        <v>271</v>
      </c>
      <c r="V30" s="3" t="s">
        <v>2310</v>
      </c>
      <c r="W30" s="3" t="s">
        <v>2311</v>
      </c>
      <c r="X30" s="3" t="s">
        <v>1252</v>
      </c>
    </row>
    <row r="31" spans="1:31" ht="140.25" x14ac:dyDescent="0.25">
      <c r="A31" s="1">
        <v>11425205547</v>
      </c>
      <c r="B31" s="2">
        <v>43907.48164351852</v>
      </c>
      <c r="C31" s="2">
        <v>43907.570289351854</v>
      </c>
      <c r="D31" s="15">
        <f t="shared" si="0"/>
        <v>8.8645833333430346E-2</v>
      </c>
      <c r="E31" s="1" t="s">
        <v>257</v>
      </c>
      <c r="F31" s="1" t="s">
        <v>258</v>
      </c>
      <c r="G31" s="1" t="s">
        <v>259</v>
      </c>
      <c r="H31" s="1" t="s">
        <v>260</v>
      </c>
      <c r="I31" s="1" t="s">
        <v>29</v>
      </c>
      <c r="J31" s="1" t="s">
        <v>261</v>
      </c>
      <c r="K31" s="1" t="s">
        <v>262</v>
      </c>
      <c r="L31" s="1" t="s">
        <v>263</v>
      </c>
      <c r="M31" s="1" t="s">
        <v>264</v>
      </c>
      <c r="O31" s="3" t="s">
        <v>17</v>
      </c>
      <c r="P31" s="3" t="s">
        <v>2313</v>
      </c>
      <c r="Q31" s="3" t="s">
        <v>268</v>
      </c>
      <c r="R31" s="1" t="s">
        <v>269</v>
      </c>
      <c r="W31" s="3" t="s">
        <v>2314</v>
      </c>
      <c r="X31" s="3" t="s">
        <v>2315</v>
      </c>
      <c r="Y31" s="1" t="s">
        <v>2316</v>
      </c>
      <c r="Z31" s="3" t="s">
        <v>2317</v>
      </c>
      <c r="AA31" s="1" t="s">
        <v>239</v>
      </c>
      <c r="AB31" s="1" t="s">
        <v>162</v>
      </c>
      <c r="AC31" s="1" t="s">
        <v>4533</v>
      </c>
      <c r="AD31" s="1" t="s">
        <v>2318</v>
      </c>
      <c r="AE31" s="1">
        <v>9196050446</v>
      </c>
    </row>
    <row r="32" spans="1:31" ht="25.5" x14ac:dyDescent="0.25">
      <c r="A32" s="1">
        <v>11425198307</v>
      </c>
      <c r="B32" s="2">
        <v>43907.560624999998</v>
      </c>
      <c r="C32" s="2">
        <v>43907.568391203706</v>
      </c>
      <c r="D32" s="15">
        <f t="shared" si="0"/>
        <v>7.7662037074333057E-3</v>
      </c>
      <c r="E32" s="1" t="s">
        <v>257</v>
      </c>
      <c r="F32" s="1" t="s">
        <v>258</v>
      </c>
      <c r="G32" s="1" t="s">
        <v>259</v>
      </c>
      <c r="H32" s="1" t="s">
        <v>260</v>
      </c>
      <c r="I32" s="1" t="s">
        <v>29</v>
      </c>
      <c r="J32" s="1" t="s">
        <v>261</v>
      </c>
      <c r="K32" s="1" t="s">
        <v>262</v>
      </c>
      <c r="L32" s="1" t="s">
        <v>263</v>
      </c>
      <c r="M32" s="1" t="s">
        <v>264</v>
      </c>
      <c r="O32" s="3" t="s">
        <v>18</v>
      </c>
      <c r="P32" s="3" t="s">
        <v>2320</v>
      </c>
      <c r="Q32" s="3" t="s">
        <v>268</v>
      </c>
      <c r="R32" s="1" t="s">
        <v>269</v>
      </c>
      <c r="S32" s="1" t="s">
        <v>270</v>
      </c>
      <c r="T32" s="1" t="s">
        <v>271</v>
      </c>
      <c r="V32" s="3" t="s">
        <v>2321</v>
      </c>
    </row>
    <row r="33" spans="1:31" ht="76.5" x14ac:dyDescent="0.25">
      <c r="A33" s="1">
        <v>11425188873</v>
      </c>
      <c r="B33" s="2">
        <v>43907.56050925926</v>
      </c>
      <c r="C33" s="2">
        <v>43907.566006944442</v>
      </c>
      <c r="D33" s="15">
        <f t="shared" si="0"/>
        <v>5.4976851824903861E-3</v>
      </c>
      <c r="G33" s="1" t="s">
        <v>259</v>
      </c>
      <c r="H33" s="1" t="s">
        <v>260</v>
      </c>
      <c r="I33" s="1" t="s">
        <v>29</v>
      </c>
      <c r="J33" s="1" t="s">
        <v>261</v>
      </c>
      <c r="K33" s="1" t="s">
        <v>262</v>
      </c>
      <c r="L33" s="1" t="s">
        <v>263</v>
      </c>
      <c r="O33" s="3" t="s">
        <v>17</v>
      </c>
      <c r="P33" s="3" t="s">
        <v>2323</v>
      </c>
      <c r="Q33" s="3" t="s">
        <v>268</v>
      </c>
      <c r="R33" s="1" t="s">
        <v>269</v>
      </c>
      <c r="S33" s="1" t="s">
        <v>270</v>
      </c>
      <c r="T33" s="1" t="s">
        <v>271</v>
      </c>
      <c r="V33" s="3" t="s">
        <v>2324</v>
      </c>
      <c r="W33" s="3" t="s">
        <v>2325</v>
      </c>
      <c r="X33" s="3" t="s">
        <v>2326</v>
      </c>
      <c r="Y33" s="1" t="s">
        <v>2327</v>
      </c>
      <c r="Z33" s="3" t="s">
        <v>2328</v>
      </c>
      <c r="AA33" s="1" t="s">
        <v>148</v>
      </c>
      <c r="AB33" s="1" t="s">
        <v>161</v>
      </c>
      <c r="AC33" s="1" t="s">
        <v>172</v>
      </c>
      <c r="AD33" s="1" t="s">
        <v>2329</v>
      </c>
    </row>
    <row r="34" spans="1:31" ht="38.25" x14ac:dyDescent="0.25">
      <c r="A34" s="1">
        <v>11425184044</v>
      </c>
      <c r="B34" s="2">
        <v>43907.563298611109</v>
      </c>
      <c r="C34" s="2">
        <v>43907.564803240741</v>
      </c>
      <c r="D34" s="15">
        <f t="shared" ref="D34:D65" si="1">C34-B34</f>
        <v>1.5046296321088448E-3</v>
      </c>
      <c r="E34" s="1" t="s">
        <v>257</v>
      </c>
      <c r="G34" s="1" t="s">
        <v>259</v>
      </c>
      <c r="I34" s="1" t="s">
        <v>29</v>
      </c>
      <c r="J34" s="1" t="s">
        <v>261</v>
      </c>
      <c r="M34" s="1" t="s">
        <v>264</v>
      </c>
      <c r="O34" s="3" t="s">
        <v>17</v>
      </c>
      <c r="R34" s="1" t="s">
        <v>269</v>
      </c>
      <c r="S34" s="1" t="s">
        <v>270</v>
      </c>
      <c r="T34" s="1" t="s">
        <v>271</v>
      </c>
      <c r="V34" s="3" t="s">
        <v>1380</v>
      </c>
    </row>
    <row r="35" spans="1:31" ht="51" x14ac:dyDescent="0.25">
      <c r="A35" s="1">
        <v>11425180315</v>
      </c>
      <c r="B35" s="2">
        <v>43907.560011574074</v>
      </c>
      <c r="C35" s="2">
        <v>43907.563854166663</v>
      </c>
      <c r="D35" s="15">
        <f t="shared" si="1"/>
        <v>3.8425925886258483E-3</v>
      </c>
      <c r="E35" s="1" t="s">
        <v>257</v>
      </c>
      <c r="F35" s="1" t="s">
        <v>258</v>
      </c>
      <c r="G35" s="1" t="s">
        <v>259</v>
      </c>
      <c r="I35" s="1" t="s">
        <v>29</v>
      </c>
      <c r="J35" s="1" t="s">
        <v>261</v>
      </c>
      <c r="K35" s="1" t="s">
        <v>262</v>
      </c>
      <c r="M35" s="1" t="s">
        <v>264</v>
      </c>
      <c r="O35" s="3" t="s">
        <v>17</v>
      </c>
      <c r="P35" s="3" t="s">
        <v>2332</v>
      </c>
      <c r="T35" s="1" t="s">
        <v>271</v>
      </c>
      <c r="V35" s="3" t="s">
        <v>2333</v>
      </c>
      <c r="W35" s="3" t="s">
        <v>2334</v>
      </c>
      <c r="X35" s="3" t="s">
        <v>2335</v>
      </c>
    </row>
    <row r="36" spans="1:31" ht="38.25" x14ac:dyDescent="0.25">
      <c r="A36" s="1">
        <v>11425174466</v>
      </c>
      <c r="B36" s="2">
        <v>43907.556215277778</v>
      </c>
      <c r="C36" s="2">
        <v>43907.562337962961</v>
      </c>
      <c r="D36" s="15">
        <f t="shared" si="1"/>
        <v>6.1226851830724627E-3</v>
      </c>
      <c r="E36" s="1" t="s">
        <v>257</v>
      </c>
      <c r="G36" s="1" t="s">
        <v>259</v>
      </c>
      <c r="I36" s="1" t="s">
        <v>29</v>
      </c>
      <c r="L36" s="1" t="s">
        <v>263</v>
      </c>
      <c r="M36" s="1" t="s">
        <v>264</v>
      </c>
      <c r="N36" s="3" t="s">
        <v>2337</v>
      </c>
      <c r="O36" s="3" t="s">
        <v>17</v>
      </c>
      <c r="P36" s="3" t="s">
        <v>2338</v>
      </c>
      <c r="R36" s="1" t="s">
        <v>269</v>
      </c>
      <c r="S36" s="1" t="s">
        <v>270</v>
      </c>
      <c r="T36" s="1" t="s">
        <v>271</v>
      </c>
      <c r="V36" s="3" t="s">
        <v>2339</v>
      </c>
      <c r="W36" s="3" t="s">
        <v>2340</v>
      </c>
      <c r="X36" s="3" t="s">
        <v>342</v>
      </c>
    </row>
    <row r="37" spans="1:31" ht="114.75" x14ac:dyDescent="0.25">
      <c r="A37" s="1">
        <v>11425161122</v>
      </c>
      <c r="B37" s="2">
        <v>43907.551979166667</v>
      </c>
      <c r="C37" s="2">
        <v>43907.558761574073</v>
      </c>
      <c r="D37" s="15">
        <f t="shared" si="1"/>
        <v>6.7824074067175388E-3</v>
      </c>
      <c r="E37" s="1" t="s">
        <v>257</v>
      </c>
      <c r="F37" s="1" t="s">
        <v>258</v>
      </c>
      <c r="G37" s="1" t="s">
        <v>259</v>
      </c>
      <c r="H37" s="1" t="s">
        <v>260</v>
      </c>
      <c r="I37" s="1" t="s">
        <v>29</v>
      </c>
      <c r="J37" s="1" t="s">
        <v>261</v>
      </c>
      <c r="K37" s="1" t="s">
        <v>262</v>
      </c>
      <c r="L37" s="1" t="s">
        <v>263</v>
      </c>
      <c r="M37" s="1" t="s">
        <v>264</v>
      </c>
      <c r="O37" s="3" t="s">
        <v>17</v>
      </c>
      <c r="P37" s="3" t="s">
        <v>2342</v>
      </c>
      <c r="T37" s="1" t="s">
        <v>271</v>
      </c>
      <c r="V37" s="3" t="s">
        <v>2343</v>
      </c>
      <c r="W37" s="3" t="s">
        <v>2344</v>
      </c>
      <c r="X37" s="3" t="s">
        <v>2345</v>
      </c>
    </row>
    <row r="38" spans="1:31" ht="38.25" x14ac:dyDescent="0.25">
      <c r="A38" s="1">
        <v>11425148252</v>
      </c>
      <c r="B38" s="2">
        <v>43907.551979166667</v>
      </c>
      <c r="C38" s="2">
        <v>43907.555277777778</v>
      </c>
      <c r="D38" s="15">
        <f t="shared" si="1"/>
        <v>3.2986111109494232E-3</v>
      </c>
      <c r="E38" s="1" t="s">
        <v>257</v>
      </c>
      <c r="G38" s="1" t="s">
        <v>259</v>
      </c>
      <c r="I38" s="1" t="s">
        <v>29</v>
      </c>
      <c r="L38" s="1" t="s">
        <v>263</v>
      </c>
      <c r="O38" s="3" t="s">
        <v>18</v>
      </c>
      <c r="P38" s="3" t="s">
        <v>2347</v>
      </c>
      <c r="U38" s="1" t="s">
        <v>272</v>
      </c>
      <c r="V38" s="3" t="s">
        <v>2348</v>
      </c>
    </row>
    <row r="39" spans="1:31" x14ac:dyDescent="0.25">
      <c r="A39" s="1">
        <v>11425131141</v>
      </c>
      <c r="B39" s="2">
        <v>43907.54724537037</v>
      </c>
      <c r="C39" s="2">
        <v>43907.550613425927</v>
      </c>
      <c r="D39" s="15">
        <f t="shared" si="1"/>
        <v>3.3680555570754223E-3</v>
      </c>
      <c r="E39" s="1" t="s">
        <v>257</v>
      </c>
      <c r="G39" s="1" t="s">
        <v>259</v>
      </c>
      <c r="H39" s="1" t="s">
        <v>260</v>
      </c>
      <c r="O39" s="3" t="s">
        <v>17</v>
      </c>
      <c r="W39" s="3" t="s">
        <v>2350</v>
      </c>
    </row>
    <row r="40" spans="1:31" ht="102" x14ac:dyDescent="0.25">
      <c r="A40" s="1">
        <v>11425120339</v>
      </c>
      <c r="B40" s="2">
        <v>43907.540243055555</v>
      </c>
      <c r="C40" s="2">
        <v>43907.547638888886</v>
      </c>
      <c r="D40" s="15">
        <f t="shared" si="1"/>
        <v>7.3958333305199631E-3</v>
      </c>
      <c r="E40" s="1" t="s">
        <v>257</v>
      </c>
      <c r="F40" s="1" t="s">
        <v>258</v>
      </c>
      <c r="G40" s="1" t="s">
        <v>259</v>
      </c>
      <c r="H40" s="1" t="s">
        <v>260</v>
      </c>
      <c r="K40" s="1" t="s">
        <v>262</v>
      </c>
      <c r="M40" s="1" t="s">
        <v>264</v>
      </c>
      <c r="O40" s="3" t="s">
        <v>18</v>
      </c>
      <c r="P40" s="3" t="s">
        <v>2352</v>
      </c>
      <c r="Q40" s="3" t="s">
        <v>268</v>
      </c>
      <c r="R40" s="1" t="s">
        <v>269</v>
      </c>
      <c r="V40" s="3" t="s">
        <v>2353</v>
      </c>
      <c r="W40" s="3" t="s">
        <v>2354</v>
      </c>
      <c r="X40" s="3" t="s">
        <v>2355</v>
      </c>
      <c r="Y40" s="1" t="s">
        <v>2356</v>
      </c>
      <c r="Z40" s="3" t="s">
        <v>2357</v>
      </c>
      <c r="AA40" s="1" t="s">
        <v>149</v>
      </c>
      <c r="AB40" s="1" t="s">
        <v>162</v>
      </c>
      <c r="AC40" s="1" t="s">
        <v>4534</v>
      </c>
      <c r="AD40" s="1" t="s">
        <v>2358</v>
      </c>
      <c r="AE40" s="1">
        <v>9195422402</v>
      </c>
    </row>
    <row r="41" spans="1:31" ht="178.5" x14ac:dyDescent="0.25">
      <c r="A41" s="1">
        <v>11425117849</v>
      </c>
      <c r="B41" s="2">
        <v>43907.534363425926</v>
      </c>
      <c r="C41" s="2">
        <v>43907.546979166669</v>
      </c>
      <c r="D41" s="15">
        <f t="shared" si="1"/>
        <v>1.2615740743058268E-2</v>
      </c>
      <c r="E41" s="1" t="s">
        <v>257</v>
      </c>
      <c r="F41" s="1" t="s">
        <v>258</v>
      </c>
      <c r="G41" s="1" t="s">
        <v>259</v>
      </c>
      <c r="J41" s="1" t="s">
        <v>261</v>
      </c>
      <c r="K41" s="1" t="s">
        <v>262</v>
      </c>
      <c r="M41" s="1" t="s">
        <v>264</v>
      </c>
      <c r="O41" s="3" t="s">
        <v>17</v>
      </c>
      <c r="P41" s="3" t="s">
        <v>2360</v>
      </c>
      <c r="R41" s="1" t="s">
        <v>269</v>
      </c>
      <c r="T41" s="1" t="s">
        <v>271</v>
      </c>
      <c r="V41" s="3" t="s">
        <v>2361</v>
      </c>
      <c r="W41" s="3" t="s">
        <v>2362</v>
      </c>
      <c r="X41" s="3" t="s">
        <v>748</v>
      </c>
    </row>
    <row r="42" spans="1:31" ht="63.75" x14ac:dyDescent="0.25">
      <c r="A42" s="1">
        <v>11425096682</v>
      </c>
      <c r="B42" s="2">
        <v>43907.539120370369</v>
      </c>
      <c r="C42" s="2">
        <v>43907.541631944441</v>
      </c>
      <c r="D42" s="15">
        <f t="shared" si="1"/>
        <v>2.5115740718320012E-3</v>
      </c>
      <c r="E42" s="1" t="s">
        <v>257</v>
      </c>
      <c r="F42" s="1" t="s">
        <v>258</v>
      </c>
      <c r="G42" s="1" t="s">
        <v>259</v>
      </c>
      <c r="H42" s="1" t="s">
        <v>260</v>
      </c>
      <c r="I42" s="1" t="s">
        <v>29</v>
      </c>
      <c r="J42" s="1" t="s">
        <v>261</v>
      </c>
      <c r="K42" s="1" t="s">
        <v>262</v>
      </c>
      <c r="M42" s="1" t="s">
        <v>264</v>
      </c>
      <c r="O42" s="3" t="s">
        <v>17</v>
      </c>
      <c r="T42" s="1" t="s">
        <v>271</v>
      </c>
      <c r="V42" s="3" t="s">
        <v>2364</v>
      </c>
      <c r="W42" s="3" t="s">
        <v>2365</v>
      </c>
      <c r="X42" s="3" t="s">
        <v>2366</v>
      </c>
    </row>
    <row r="43" spans="1:31" ht="38.25" x14ac:dyDescent="0.25">
      <c r="A43" s="1">
        <v>11425085031</v>
      </c>
      <c r="B43" s="2">
        <v>43907.53670138889</v>
      </c>
      <c r="C43" s="2">
        <v>43907.538553240738</v>
      </c>
      <c r="D43" s="15">
        <f t="shared" si="1"/>
        <v>1.8518518481869251E-3</v>
      </c>
      <c r="E43" s="1" t="s">
        <v>257</v>
      </c>
      <c r="F43" s="1" t="s">
        <v>258</v>
      </c>
      <c r="G43" s="1" t="s">
        <v>259</v>
      </c>
      <c r="H43" s="1" t="s">
        <v>260</v>
      </c>
      <c r="I43" s="1" t="s">
        <v>29</v>
      </c>
      <c r="K43" s="1" t="s">
        <v>262</v>
      </c>
      <c r="M43" s="1" t="s">
        <v>264</v>
      </c>
      <c r="O43" s="3" t="s">
        <v>17</v>
      </c>
      <c r="P43" s="3" t="s">
        <v>2368</v>
      </c>
      <c r="U43" s="1" t="s">
        <v>272</v>
      </c>
      <c r="V43" s="3" t="s">
        <v>2369</v>
      </c>
      <c r="W43" s="3" t="s">
        <v>2370</v>
      </c>
      <c r="Y43" s="1" t="s">
        <v>2371</v>
      </c>
      <c r="Z43" s="3" t="s">
        <v>2372</v>
      </c>
      <c r="AA43" s="1" t="s">
        <v>151</v>
      </c>
      <c r="AB43" s="1" t="s">
        <v>162</v>
      </c>
      <c r="AC43" s="1" t="s">
        <v>171</v>
      </c>
      <c r="AD43" s="1" t="s">
        <v>2373</v>
      </c>
      <c r="AE43" s="1">
        <v>3362511180</v>
      </c>
    </row>
    <row r="44" spans="1:31" ht="102" x14ac:dyDescent="0.25">
      <c r="A44" s="1">
        <v>11425083789</v>
      </c>
      <c r="B44" s="2">
        <v>43907.535324074073</v>
      </c>
      <c r="C44" s="2">
        <v>43907.538217592592</v>
      </c>
      <c r="D44" s="15">
        <f t="shared" si="1"/>
        <v>2.8935185182490386E-3</v>
      </c>
      <c r="N44" s="3" t="s">
        <v>2375</v>
      </c>
      <c r="O44" s="3" t="s">
        <v>17</v>
      </c>
      <c r="P44" s="3" t="s">
        <v>2376</v>
      </c>
      <c r="Q44" s="3" t="s">
        <v>268</v>
      </c>
      <c r="R44" s="1" t="s">
        <v>269</v>
      </c>
      <c r="S44" s="1" t="s">
        <v>270</v>
      </c>
      <c r="T44" s="1" t="s">
        <v>271</v>
      </c>
      <c r="V44" s="3" t="s">
        <v>405</v>
      </c>
      <c r="W44" s="3" t="s">
        <v>2377</v>
      </c>
    </row>
    <row r="45" spans="1:31" ht="25.5" x14ac:dyDescent="0.25">
      <c r="A45" s="1">
        <v>11425081546</v>
      </c>
      <c r="B45" s="2">
        <v>43907.534444444442</v>
      </c>
      <c r="C45" s="2">
        <v>43907.537627314814</v>
      </c>
      <c r="D45" s="15">
        <f t="shared" si="1"/>
        <v>3.1828703722567298E-3</v>
      </c>
      <c r="E45" s="1" t="s">
        <v>257</v>
      </c>
      <c r="G45" s="1" t="s">
        <v>259</v>
      </c>
      <c r="H45" s="1" t="s">
        <v>260</v>
      </c>
      <c r="I45" s="1" t="s">
        <v>29</v>
      </c>
      <c r="J45" s="1" t="s">
        <v>261</v>
      </c>
      <c r="K45" s="1" t="s">
        <v>262</v>
      </c>
      <c r="M45" s="1" t="s">
        <v>264</v>
      </c>
      <c r="O45" s="3" t="s">
        <v>17</v>
      </c>
      <c r="P45" s="3" t="s">
        <v>2379</v>
      </c>
      <c r="Q45" s="3" t="s">
        <v>268</v>
      </c>
      <c r="R45" s="1" t="s">
        <v>269</v>
      </c>
      <c r="S45" s="1" t="s">
        <v>270</v>
      </c>
      <c r="T45" s="1" t="s">
        <v>271</v>
      </c>
    </row>
    <row r="46" spans="1:31" ht="25.5" x14ac:dyDescent="0.25">
      <c r="A46" s="1">
        <v>11425074942</v>
      </c>
      <c r="B46" s="2">
        <v>43907.534398148149</v>
      </c>
      <c r="C46" s="2">
        <v>43907.535914351851</v>
      </c>
      <c r="D46" s="15">
        <f t="shared" si="1"/>
        <v>1.5162037016125396E-3</v>
      </c>
      <c r="E46" s="1" t="s">
        <v>257</v>
      </c>
      <c r="F46" s="1" t="s">
        <v>258</v>
      </c>
      <c r="H46" s="1" t="s">
        <v>260</v>
      </c>
      <c r="J46" s="1" t="s">
        <v>261</v>
      </c>
      <c r="K46" s="1" t="s">
        <v>262</v>
      </c>
      <c r="M46" s="1" t="s">
        <v>264</v>
      </c>
      <c r="O46" s="3" t="s">
        <v>18</v>
      </c>
      <c r="P46" s="3" t="s">
        <v>2381</v>
      </c>
      <c r="Q46" s="3" t="s">
        <v>268</v>
      </c>
      <c r="R46" s="1" t="s">
        <v>269</v>
      </c>
      <c r="T46" s="1" t="s">
        <v>271</v>
      </c>
      <c r="V46" s="3" t="s">
        <v>2382</v>
      </c>
      <c r="W46" s="3" t="s">
        <v>2383</v>
      </c>
    </row>
    <row r="47" spans="1:31" ht="25.5" x14ac:dyDescent="0.25">
      <c r="A47" s="1">
        <v>11425069372</v>
      </c>
      <c r="B47" s="2">
        <v>43907.531770833331</v>
      </c>
      <c r="C47" s="2">
        <v>43907.534479166665</v>
      </c>
      <c r="D47" s="15">
        <f t="shared" si="1"/>
        <v>2.7083333334303461E-3</v>
      </c>
      <c r="E47" s="1" t="s">
        <v>257</v>
      </c>
      <c r="F47" s="1" t="s">
        <v>258</v>
      </c>
      <c r="G47" s="1" t="s">
        <v>259</v>
      </c>
      <c r="I47" s="1" t="s">
        <v>29</v>
      </c>
      <c r="J47" s="1" t="s">
        <v>261</v>
      </c>
      <c r="K47" s="1" t="s">
        <v>262</v>
      </c>
      <c r="M47" s="1" t="s">
        <v>264</v>
      </c>
      <c r="O47" s="3" t="s">
        <v>17</v>
      </c>
      <c r="P47" s="3" t="s">
        <v>2385</v>
      </c>
      <c r="S47" s="1" t="s">
        <v>270</v>
      </c>
      <c r="T47" s="1" t="s">
        <v>271</v>
      </c>
      <c r="V47" s="3" t="s">
        <v>2386</v>
      </c>
      <c r="W47" s="3" t="s">
        <v>2387</v>
      </c>
      <c r="Y47" s="1" t="s">
        <v>2388</v>
      </c>
      <c r="Z47" s="3" t="s">
        <v>2389</v>
      </c>
      <c r="AA47" s="1" t="s">
        <v>153</v>
      </c>
      <c r="AB47" s="1" t="s">
        <v>162</v>
      </c>
      <c r="AC47" s="1" t="s">
        <v>165</v>
      </c>
      <c r="AD47" s="1" t="s">
        <v>2390</v>
      </c>
      <c r="AE47" s="1" t="s">
        <v>2391</v>
      </c>
    </row>
    <row r="48" spans="1:31" ht="25.5" x14ac:dyDescent="0.25">
      <c r="A48" s="1">
        <v>11425043761</v>
      </c>
      <c r="B48" s="2">
        <v>43907.527037037034</v>
      </c>
      <c r="C48" s="2">
        <v>43907.52784722222</v>
      </c>
      <c r="D48" s="15">
        <f t="shared" si="1"/>
        <v>8.1018518540076911E-4</v>
      </c>
      <c r="E48" s="1" t="s">
        <v>257</v>
      </c>
      <c r="F48" s="1" t="s">
        <v>258</v>
      </c>
      <c r="G48" s="1" t="s">
        <v>259</v>
      </c>
      <c r="M48" s="1" t="s">
        <v>264</v>
      </c>
      <c r="O48" s="3" t="s">
        <v>17</v>
      </c>
      <c r="Q48" s="3" t="s">
        <v>268</v>
      </c>
      <c r="R48" s="1" t="s">
        <v>269</v>
      </c>
      <c r="S48" s="1" t="s">
        <v>270</v>
      </c>
    </row>
    <row r="49" spans="1:31" ht="229.5" x14ac:dyDescent="0.25">
      <c r="A49" s="1">
        <v>11424994472</v>
      </c>
      <c r="B49" s="2">
        <v>43907.497800925928</v>
      </c>
      <c r="C49" s="2">
        <v>43907.514965277776</v>
      </c>
      <c r="D49" s="15">
        <f t="shared" si="1"/>
        <v>1.7164351847895887E-2</v>
      </c>
      <c r="F49" s="1" t="s">
        <v>258</v>
      </c>
      <c r="G49" s="1" t="s">
        <v>259</v>
      </c>
      <c r="H49" s="1" t="s">
        <v>260</v>
      </c>
      <c r="I49" s="1" t="s">
        <v>29</v>
      </c>
      <c r="J49" s="1" t="s">
        <v>261</v>
      </c>
      <c r="K49" s="1" t="s">
        <v>262</v>
      </c>
      <c r="L49" s="1" t="s">
        <v>263</v>
      </c>
      <c r="M49" s="1" t="s">
        <v>264</v>
      </c>
      <c r="O49" s="3" t="s">
        <v>17</v>
      </c>
      <c r="P49" s="3" t="s">
        <v>2394</v>
      </c>
      <c r="Q49" s="3" t="s">
        <v>268</v>
      </c>
      <c r="R49" s="1" t="s">
        <v>269</v>
      </c>
      <c r="S49" s="1" t="s">
        <v>270</v>
      </c>
      <c r="T49" s="1" t="s">
        <v>271</v>
      </c>
      <c r="V49" s="3" t="s">
        <v>2395</v>
      </c>
      <c r="W49" s="3" t="s">
        <v>2396</v>
      </c>
      <c r="X49" s="3" t="s">
        <v>2397</v>
      </c>
      <c r="Y49" s="1" t="s">
        <v>2398</v>
      </c>
      <c r="Z49" s="3" t="s">
        <v>2399</v>
      </c>
      <c r="AA49" s="1" t="s">
        <v>190</v>
      </c>
      <c r="AB49" s="1" t="s">
        <v>160</v>
      </c>
      <c r="AC49" s="1" t="s">
        <v>4535</v>
      </c>
      <c r="AD49" s="1" t="s">
        <v>2400</v>
      </c>
      <c r="AE49" s="1">
        <v>2527232528</v>
      </c>
    </row>
    <row r="50" spans="1:31" ht="51" x14ac:dyDescent="0.25">
      <c r="A50" s="1">
        <v>11424900135</v>
      </c>
      <c r="B50" s="2">
        <v>43907.489803240744</v>
      </c>
      <c r="C50" s="2">
        <v>43907.491620370369</v>
      </c>
      <c r="D50" s="15">
        <f t="shared" si="1"/>
        <v>1.8171296251239255E-3</v>
      </c>
      <c r="E50" s="1" t="s">
        <v>257</v>
      </c>
      <c r="F50" s="1" t="s">
        <v>258</v>
      </c>
      <c r="G50" s="1" t="s">
        <v>259</v>
      </c>
      <c r="L50" s="1" t="s">
        <v>263</v>
      </c>
      <c r="M50" s="1" t="s">
        <v>264</v>
      </c>
      <c r="O50" s="3" t="s">
        <v>17</v>
      </c>
      <c r="P50" s="3" t="s">
        <v>2402</v>
      </c>
      <c r="U50" s="1" t="s">
        <v>272</v>
      </c>
      <c r="V50" s="3" t="s">
        <v>405</v>
      </c>
      <c r="W50" s="3" t="s">
        <v>2403</v>
      </c>
      <c r="Y50" s="1" t="s">
        <v>2404</v>
      </c>
      <c r="Z50" s="3" t="s">
        <v>2405</v>
      </c>
      <c r="AA50" s="1" t="s">
        <v>153</v>
      </c>
      <c r="AB50" s="1" t="s">
        <v>162</v>
      </c>
      <c r="AC50" s="1" t="s">
        <v>167</v>
      </c>
      <c r="AD50" s="1" t="s">
        <v>2406</v>
      </c>
      <c r="AE50" s="1">
        <v>7049728722</v>
      </c>
    </row>
    <row r="51" spans="1:31" ht="89.25" x14ac:dyDescent="0.25">
      <c r="A51" s="1">
        <v>11424866086</v>
      </c>
      <c r="B51" s="2">
        <v>43907.479594907411</v>
      </c>
      <c r="C51" s="2">
        <v>43907.483784722222</v>
      </c>
      <c r="D51" s="15">
        <f t="shared" si="1"/>
        <v>4.1898148119798861E-3</v>
      </c>
      <c r="E51" s="1" t="s">
        <v>257</v>
      </c>
      <c r="F51" s="1" t="s">
        <v>258</v>
      </c>
      <c r="G51" s="1" t="s">
        <v>259</v>
      </c>
      <c r="J51" s="1" t="s">
        <v>261</v>
      </c>
      <c r="K51" s="1" t="s">
        <v>262</v>
      </c>
      <c r="M51" s="1" t="s">
        <v>264</v>
      </c>
      <c r="O51" s="3" t="s">
        <v>17</v>
      </c>
      <c r="P51" s="3" t="s">
        <v>2408</v>
      </c>
      <c r="S51" s="1" t="s">
        <v>270</v>
      </c>
      <c r="T51" s="1" t="s">
        <v>271</v>
      </c>
      <c r="V51" s="3" t="s">
        <v>2409</v>
      </c>
      <c r="W51" s="3" t="s">
        <v>2410</v>
      </c>
      <c r="X51" s="3" t="s">
        <v>2411</v>
      </c>
      <c r="Y51" s="1" t="s">
        <v>2412</v>
      </c>
      <c r="Z51" s="3" t="s">
        <v>2413</v>
      </c>
      <c r="AA51" s="1" t="s">
        <v>153</v>
      </c>
      <c r="AB51" s="1" t="s">
        <v>162</v>
      </c>
      <c r="AC51" s="1" t="s">
        <v>165</v>
      </c>
      <c r="AD51" s="1" t="s">
        <v>2414</v>
      </c>
      <c r="AE51" s="1" t="s">
        <v>2415</v>
      </c>
    </row>
    <row r="52" spans="1:31" ht="51" x14ac:dyDescent="0.25">
      <c r="A52" s="1">
        <v>11424860561</v>
      </c>
      <c r="B52" s="2">
        <v>43907.475034722222</v>
      </c>
      <c r="C52" s="2">
        <v>43907.482615740744</v>
      </c>
      <c r="D52" s="15">
        <f t="shared" si="1"/>
        <v>7.5810185226146132E-3</v>
      </c>
      <c r="E52" s="1" t="s">
        <v>257</v>
      </c>
      <c r="F52" s="1" t="s">
        <v>258</v>
      </c>
      <c r="G52" s="1" t="s">
        <v>259</v>
      </c>
      <c r="I52" s="1" t="s">
        <v>29</v>
      </c>
      <c r="J52" s="1" t="s">
        <v>261</v>
      </c>
      <c r="K52" s="1" t="s">
        <v>262</v>
      </c>
      <c r="M52" s="1" t="s">
        <v>264</v>
      </c>
      <c r="N52" s="3" t="s">
        <v>2417</v>
      </c>
      <c r="O52" s="3" t="s">
        <v>17</v>
      </c>
      <c r="P52" s="3" t="s">
        <v>2418</v>
      </c>
      <c r="U52" s="1" t="s">
        <v>272</v>
      </c>
      <c r="V52" s="3" t="s">
        <v>2419</v>
      </c>
      <c r="W52" s="3" t="s">
        <v>2420</v>
      </c>
      <c r="X52" s="3" t="s">
        <v>2421</v>
      </c>
      <c r="Y52" s="1" t="s">
        <v>2422</v>
      </c>
      <c r="Z52" s="3" t="s">
        <v>2423</v>
      </c>
      <c r="AA52" s="1" t="s">
        <v>233</v>
      </c>
      <c r="AB52" s="1" t="s">
        <v>161</v>
      </c>
      <c r="AC52" s="1" t="s">
        <v>4536</v>
      </c>
      <c r="AD52" s="1" t="s">
        <v>2424</v>
      </c>
      <c r="AE52" s="1" t="s">
        <v>2425</v>
      </c>
    </row>
    <row r="53" spans="1:31" ht="38.25" x14ac:dyDescent="0.25">
      <c r="A53" s="1">
        <v>11424858337</v>
      </c>
      <c r="B53" s="2">
        <v>43907.478819444441</v>
      </c>
      <c r="C53" s="2">
        <v>43907.482129629629</v>
      </c>
      <c r="D53" s="15">
        <f t="shared" si="1"/>
        <v>3.3101851877290756E-3</v>
      </c>
      <c r="E53" s="1" t="s">
        <v>257</v>
      </c>
      <c r="F53" s="1" t="s">
        <v>258</v>
      </c>
      <c r="G53" s="1" t="s">
        <v>259</v>
      </c>
      <c r="J53" s="1" t="s">
        <v>261</v>
      </c>
      <c r="M53" s="1" t="s">
        <v>264</v>
      </c>
      <c r="O53" s="3" t="s">
        <v>17</v>
      </c>
      <c r="P53" s="3" t="s">
        <v>2427</v>
      </c>
      <c r="R53" s="1" t="s">
        <v>269</v>
      </c>
      <c r="T53" s="1" t="s">
        <v>271</v>
      </c>
      <c r="V53" s="3" t="s">
        <v>2428</v>
      </c>
      <c r="W53" s="3" t="s">
        <v>2429</v>
      </c>
      <c r="Y53" s="1" t="s">
        <v>2430</v>
      </c>
      <c r="Z53" s="3" t="s">
        <v>2431</v>
      </c>
      <c r="AA53" s="1" t="s">
        <v>151</v>
      </c>
      <c r="AB53" s="1" t="s">
        <v>162</v>
      </c>
      <c r="AC53" s="1" t="s">
        <v>165</v>
      </c>
      <c r="AD53" s="1" t="s">
        <v>2432</v>
      </c>
      <c r="AE53" s="1">
        <v>3364483026</v>
      </c>
    </row>
    <row r="54" spans="1:31" ht="38.25" x14ac:dyDescent="0.25">
      <c r="A54" s="1">
        <v>11424846857</v>
      </c>
      <c r="B54" s="2">
        <v>43907.476134259261</v>
      </c>
      <c r="C54" s="2">
        <v>43907.479513888888</v>
      </c>
      <c r="D54" s="15">
        <f t="shared" si="1"/>
        <v>3.379629626579117E-3</v>
      </c>
      <c r="E54" s="1" t="s">
        <v>257</v>
      </c>
      <c r="M54" s="1" t="s">
        <v>264</v>
      </c>
      <c r="O54" s="3" t="s">
        <v>17</v>
      </c>
      <c r="P54" s="3" t="s">
        <v>2434</v>
      </c>
      <c r="U54" s="1" t="s">
        <v>272</v>
      </c>
      <c r="V54" s="3" t="s">
        <v>1333</v>
      </c>
      <c r="W54" s="3" t="s">
        <v>2435</v>
      </c>
      <c r="X54" s="3" t="s">
        <v>2436</v>
      </c>
      <c r="Y54" s="1" t="s">
        <v>2437</v>
      </c>
      <c r="Z54" s="3" t="s">
        <v>2438</v>
      </c>
      <c r="AA54" s="1" t="s">
        <v>153</v>
      </c>
      <c r="AB54" s="1" t="s">
        <v>162</v>
      </c>
      <c r="AC54" s="1" t="s">
        <v>165</v>
      </c>
      <c r="AD54" s="1" t="s">
        <v>2439</v>
      </c>
      <c r="AE54" s="1" t="s">
        <v>2440</v>
      </c>
    </row>
    <row r="55" spans="1:31" ht="76.5" x14ac:dyDescent="0.25">
      <c r="A55" s="1">
        <v>11424841386</v>
      </c>
      <c r="B55" s="2">
        <v>43907.474143518521</v>
      </c>
      <c r="C55" s="2">
        <v>43907.478229166663</v>
      </c>
      <c r="D55" s="15">
        <f t="shared" si="1"/>
        <v>4.0856481427908875E-3</v>
      </c>
      <c r="E55" s="1" t="s">
        <v>257</v>
      </c>
      <c r="G55" s="1" t="s">
        <v>259</v>
      </c>
      <c r="J55" s="1" t="s">
        <v>261</v>
      </c>
      <c r="M55" s="1" t="s">
        <v>264</v>
      </c>
      <c r="O55" s="3" t="s">
        <v>17</v>
      </c>
      <c r="P55" s="3" t="s">
        <v>2442</v>
      </c>
      <c r="Q55" s="3" t="s">
        <v>268</v>
      </c>
      <c r="R55" s="1" t="s">
        <v>269</v>
      </c>
      <c r="T55" s="1" t="s">
        <v>271</v>
      </c>
      <c r="V55" s="3" t="s">
        <v>2443</v>
      </c>
      <c r="W55" s="3" t="s">
        <v>2444</v>
      </c>
      <c r="X55" s="3" t="s">
        <v>2445</v>
      </c>
      <c r="Y55" s="1" t="s">
        <v>2446</v>
      </c>
      <c r="Z55" s="3" t="s">
        <v>2447</v>
      </c>
      <c r="AA55" s="1" t="s">
        <v>219</v>
      </c>
      <c r="AB55" s="1" t="s">
        <v>162</v>
      </c>
      <c r="AC55" s="1" t="s">
        <v>165</v>
      </c>
      <c r="AD55" s="1" t="s">
        <v>2448</v>
      </c>
    </row>
    <row r="56" spans="1:31" ht="63.75" x14ac:dyDescent="0.25">
      <c r="A56" s="1">
        <v>11424834796</v>
      </c>
      <c r="B56" s="2">
        <v>43907.448310185187</v>
      </c>
      <c r="C56" s="2">
        <v>43907.476736111108</v>
      </c>
      <c r="D56" s="15">
        <f t="shared" si="1"/>
        <v>2.8425925920601003E-2</v>
      </c>
      <c r="E56" s="1" t="s">
        <v>257</v>
      </c>
      <c r="F56" s="1" t="s">
        <v>258</v>
      </c>
      <c r="G56" s="1" t="s">
        <v>259</v>
      </c>
      <c r="I56" s="1" t="s">
        <v>29</v>
      </c>
      <c r="J56" s="1" t="s">
        <v>261</v>
      </c>
      <c r="K56" s="1" t="s">
        <v>262</v>
      </c>
      <c r="M56" s="1" t="s">
        <v>264</v>
      </c>
      <c r="O56" s="3" t="s">
        <v>17</v>
      </c>
      <c r="P56" s="3" t="s">
        <v>2450</v>
      </c>
      <c r="U56" s="1" t="s">
        <v>272</v>
      </c>
      <c r="V56" s="3" t="s">
        <v>2451</v>
      </c>
      <c r="W56" s="3" t="s">
        <v>2452</v>
      </c>
      <c r="X56" s="3" t="s">
        <v>2453</v>
      </c>
      <c r="Y56" s="1" t="s">
        <v>2454</v>
      </c>
      <c r="Z56" s="3" t="s">
        <v>2455</v>
      </c>
      <c r="AA56" s="1" t="s">
        <v>150</v>
      </c>
      <c r="AB56" s="1" t="s">
        <v>162</v>
      </c>
      <c r="AC56" s="1" t="s">
        <v>166</v>
      </c>
      <c r="AD56" s="1" t="s">
        <v>2456</v>
      </c>
      <c r="AE56" s="1">
        <v>9194772116</v>
      </c>
    </row>
    <row r="57" spans="1:31" ht="76.5" x14ac:dyDescent="0.25">
      <c r="A57" s="1">
        <v>11424829153</v>
      </c>
      <c r="B57" s="2">
        <v>43907.471944444442</v>
      </c>
      <c r="C57" s="2">
        <v>43907.475474537037</v>
      </c>
      <c r="D57" s="15">
        <f t="shared" si="1"/>
        <v>3.5300925956107676E-3</v>
      </c>
      <c r="E57" s="1" t="s">
        <v>257</v>
      </c>
      <c r="F57" s="1" t="s">
        <v>258</v>
      </c>
      <c r="G57" s="1" t="s">
        <v>259</v>
      </c>
      <c r="L57" s="1" t="s">
        <v>263</v>
      </c>
      <c r="M57" s="1" t="s">
        <v>264</v>
      </c>
      <c r="O57" s="3" t="s">
        <v>17</v>
      </c>
      <c r="P57" s="3" t="s">
        <v>2458</v>
      </c>
      <c r="Q57" s="3" t="s">
        <v>268</v>
      </c>
      <c r="R57" s="1" t="s">
        <v>269</v>
      </c>
      <c r="S57" s="1" t="s">
        <v>270</v>
      </c>
      <c r="T57" s="1" t="s">
        <v>271</v>
      </c>
      <c r="V57" s="3" t="s">
        <v>2459</v>
      </c>
      <c r="W57" s="3" t="s">
        <v>2460</v>
      </c>
      <c r="X57" s="3" t="s">
        <v>2335</v>
      </c>
      <c r="Y57" s="1" t="s">
        <v>2461</v>
      </c>
      <c r="Z57" s="3" t="s">
        <v>2462</v>
      </c>
      <c r="AA57" s="1" t="s">
        <v>177</v>
      </c>
      <c r="AB57" s="1" t="s">
        <v>162</v>
      </c>
      <c r="AC57" s="1" t="s">
        <v>4529</v>
      </c>
      <c r="AD57" s="1" t="s">
        <v>2463</v>
      </c>
      <c r="AE57" s="1" t="s">
        <v>2464</v>
      </c>
    </row>
    <row r="58" spans="1:31" ht="89.25" x14ac:dyDescent="0.25">
      <c r="A58" s="1">
        <v>11424820846</v>
      </c>
      <c r="B58" s="2">
        <v>43907.470486111109</v>
      </c>
      <c r="C58" s="2">
        <v>43907.473657407405</v>
      </c>
      <c r="D58" s="15">
        <f t="shared" si="1"/>
        <v>3.1712962954770774E-3</v>
      </c>
      <c r="E58" s="1" t="s">
        <v>257</v>
      </c>
      <c r="F58" s="1" t="s">
        <v>258</v>
      </c>
      <c r="G58" s="1" t="s">
        <v>259</v>
      </c>
      <c r="J58" s="1" t="s">
        <v>261</v>
      </c>
      <c r="K58" s="1" t="s">
        <v>262</v>
      </c>
      <c r="M58" s="1" t="s">
        <v>264</v>
      </c>
      <c r="O58" s="3" t="s">
        <v>17</v>
      </c>
      <c r="P58" s="3" t="s">
        <v>2466</v>
      </c>
      <c r="R58" s="1" t="s">
        <v>269</v>
      </c>
      <c r="S58" s="1" t="s">
        <v>270</v>
      </c>
      <c r="T58" s="1" t="s">
        <v>271</v>
      </c>
      <c r="V58" s="3" t="s">
        <v>2467</v>
      </c>
      <c r="W58" s="3" t="s">
        <v>2468</v>
      </c>
      <c r="X58" s="3" t="s">
        <v>2469</v>
      </c>
      <c r="AA58" s="1" t="s">
        <v>150</v>
      </c>
      <c r="AB58" s="1" t="s">
        <v>162</v>
      </c>
      <c r="AC58" s="1" t="s">
        <v>168</v>
      </c>
    </row>
    <row r="59" spans="1:31" ht="51" x14ac:dyDescent="0.25">
      <c r="A59" s="1">
        <v>11424818698</v>
      </c>
      <c r="B59" s="2">
        <v>43907.469386574077</v>
      </c>
      <c r="C59" s="2">
        <v>43907.473171296297</v>
      </c>
      <c r="D59" s="15">
        <f t="shared" si="1"/>
        <v>3.7847222192795016E-3</v>
      </c>
      <c r="E59" s="1" t="s">
        <v>257</v>
      </c>
      <c r="F59" s="1" t="s">
        <v>258</v>
      </c>
      <c r="G59" s="1" t="s">
        <v>259</v>
      </c>
      <c r="H59" s="1" t="s">
        <v>260</v>
      </c>
      <c r="I59" s="1" t="s">
        <v>29</v>
      </c>
      <c r="J59" s="1" t="s">
        <v>261</v>
      </c>
      <c r="K59" s="1" t="s">
        <v>262</v>
      </c>
      <c r="L59" s="1" t="s">
        <v>263</v>
      </c>
      <c r="M59" s="1" t="s">
        <v>264</v>
      </c>
      <c r="O59" s="3" t="s">
        <v>17</v>
      </c>
      <c r="P59" s="3" t="s">
        <v>2471</v>
      </c>
      <c r="R59" s="1" t="s">
        <v>269</v>
      </c>
      <c r="S59" s="1" t="s">
        <v>270</v>
      </c>
      <c r="T59" s="1" t="s">
        <v>271</v>
      </c>
      <c r="V59" s="3" t="s">
        <v>2472</v>
      </c>
      <c r="X59" s="3" t="s">
        <v>2473</v>
      </c>
      <c r="Y59" s="1" t="s">
        <v>2474</v>
      </c>
      <c r="Z59" s="3" t="s">
        <v>4537</v>
      </c>
      <c r="AA59" s="1" t="s">
        <v>152</v>
      </c>
      <c r="AB59" s="1" t="s">
        <v>162</v>
      </c>
      <c r="AC59" s="1" t="s">
        <v>4538</v>
      </c>
      <c r="AD59" s="1" t="s">
        <v>2476</v>
      </c>
      <c r="AE59" s="1" t="s">
        <v>2477</v>
      </c>
    </row>
    <row r="60" spans="1:31" ht="89.25" x14ac:dyDescent="0.25">
      <c r="A60" s="1">
        <v>11424720429</v>
      </c>
      <c r="B60" s="2">
        <v>43907.44327546296</v>
      </c>
      <c r="C60" s="2">
        <v>43907.450590277775</v>
      </c>
      <c r="D60" s="15">
        <f t="shared" si="1"/>
        <v>7.3148148148902692E-3</v>
      </c>
      <c r="E60" s="1" t="s">
        <v>257</v>
      </c>
      <c r="F60" s="1" t="s">
        <v>258</v>
      </c>
      <c r="G60" s="1" t="s">
        <v>259</v>
      </c>
      <c r="K60" s="1" t="s">
        <v>262</v>
      </c>
      <c r="M60" s="1" t="s">
        <v>264</v>
      </c>
      <c r="O60" s="3" t="s">
        <v>17</v>
      </c>
      <c r="P60" s="3" t="s">
        <v>2479</v>
      </c>
      <c r="U60" s="1" t="s">
        <v>272</v>
      </c>
      <c r="V60" s="3" t="s">
        <v>1308</v>
      </c>
      <c r="W60" s="3" t="s">
        <v>2480</v>
      </c>
      <c r="Y60" s="1" t="s">
        <v>2481</v>
      </c>
      <c r="Z60" s="3" t="s">
        <v>2482</v>
      </c>
      <c r="AA60" s="1" t="s">
        <v>194</v>
      </c>
      <c r="AB60" s="1" t="s">
        <v>162</v>
      </c>
      <c r="AC60" s="1" t="s">
        <v>169</v>
      </c>
      <c r="AD60" s="1" t="s">
        <v>2483</v>
      </c>
      <c r="AE60" s="1">
        <v>7044779374</v>
      </c>
    </row>
    <row r="61" spans="1:31" ht="25.5" x14ac:dyDescent="0.25">
      <c r="A61" s="1">
        <v>11424679522</v>
      </c>
      <c r="B61" s="2">
        <v>43907.43650462963</v>
      </c>
      <c r="C61" s="2">
        <v>43907.44017361111</v>
      </c>
      <c r="D61" s="15">
        <f t="shared" si="1"/>
        <v>3.6689814805868082E-3</v>
      </c>
      <c r="E61" s="1" t="s">
        <v>257</v>
      </c>
      <c r="G61" s="1" t="s">
        <v>259</v>
      </c>
      <c r="J61" s="1" t="s">
        <v>261</v>
      </c>
      <c r="K61" s="1" t="s">
        <v>262</v>
      </c>
      <c r="M61" s="1" t="s">
        <v>264</v>
      </c>
      <c r="O61" s="3" t="s">
        <v>17</v>
      </c>
      <c r="P61" s="3" t="s">
        <v>2485</v>
      </c>
      <c r="R61" s="1" t="s">
        <v>269</v>
      </c>
      <c r="W61" s="3" t="s">
        <v>2486</v>
      </c>
    </row>
    <row r="62" spans="1:31" ht="89.25" x14ac:dyDescent="0.25">
      <c r="A62" s="1">
        <v>11424670802</v>
      </c>
      <c r="B62" s="2">
        <v>43907.428020833337</v>
      </c>
      <c r="C62" s="2">
        <v>43907.437997685185</v>
      </c>
      <c r="D62" s="15">
        <f t="shared" si="1"/>
        <v>9.9768518484779634E-3</v>
      </c>
      <c r="F62" s="1" t="s">
        <v>258</v>
      </c>
      <c r="G62" s="1" t="s">
        <v>259</v>
      </c>
      <c r="I62" s="1" t="s">
        <v>29</v>
      </c>
      <c r="J62" s="1" t="s">
        <v>261</v>
      </c>
      <c r="K62" s="1" t="s">
        <v>262</v>
      </c>
      <c r="M62" s="1" t="s">
        <v>264</v>
      </c>
      <c r="O62" s="3" t="s">
        <v>18</v>
      </c>
      <c r="P62" s="3" t="s">
        <v>2488</v>
      </c>
      <c r="S62" s="1" t="s">
        <v>270</v>
      </c>
      <c r="T62" s="1" t="s">
        <v>271</v>
      </c>
      <c r="V62" s="3" t="s">
        <v>2489</v>
      </c>
      <c r="W62" s="3" t="s">
        <v>2490</v>
      </c>
      <c r="X62" s="3" t="s">
        <v>2491</v>
      </c>
      <c r="Y62" s="1" t="s">
        <v>2492</v>
      </c>
      <c r="Z62" s="3" t="s">
        <v>2493</v>
      </c>
      <c r="AA62" s="1" t="s">
        <v>148</v>
      </c>
      <c r="AB62" s="1" t="s">
        <v>161</v>
      </c>
      <c r="AC62" s="1" t="s">
        <v>4539</v>
      </c>
      <c r="AD62" s="1" t="s">
        <v>2494</v>
      </c>
      <c r="AE62" s="1" t="s">
        <v>2495</v>
      </c>
    </row>
    <row r="63" spans="1:31" ht="76.5" x14ac:dyDescent="0.25">
      <c r="A63" s="1">
        <v>11424653434</v>
      </c>
      <c r="B63" s="2">
        <v>43907.423622685186</v>
      </c>
      <c r="C63" s="2">
        <v>43907.433506944442</v>
      </c>
      <c r="D63" s="15">
        <f t="shared" si="1"/>
        <v>9.8842592560686171E-3</v>
      </c>
      <c r="E63" s="1" t="s">
        <v>257</v>
      </c>
      <c r="F63" s="1" t="s">
        <v>258</v>
      </c>
      <c r="G63" s="1" t="s">
        <v>259</v>
      </c>
      <c r="O63" s="3" t="s">
        <v>17</v>
      </c>
      <c r="P63" s="3" t="s">
        <v>2497</v>
      </c>
      <c r="T63" s="1" t="s">
        <v>271</v>
      </c>
      <c r="V63" s="3" t="s">
        <v>2498</v>
      </c>
      <c r="W63" s="3" t="s">
        <v>2499</v>
      </c>
      <c r="X63" s="3" t="s">
        <v>2500</v>
      </c>
      <c r="Y63" s="1" t="s">
        <v>2501</v>
      </c>
      <c r="Z63" s="3" t="s">
        <v>2502</v>
      </c>
      <c r="AA63" s="1" t="s">
        <v>149</v>
      </c>
      <c r="AB63" s="1" t="s">
        <v>162</v>
      </c>
      <c r="AC63" s="1" t="s">
        <v>4540</v>
      </c>
      <c r="AD63" s="1" t="s">
        <v>2503</v>
      </c>
      <c r="AE63" s="1">
        <v>9197991650</v>
      </c>
    </row>
    <row r="64" spans="1:31" ht="25.5" x14ac:dyDescent="0.25">
      <c r="A64" s="1">
        <v>11424629278</v>
      </c>
      <c r="B64" s="2">
        <v>43907.368275462963</v>
      </c>
      <c r="C64" s="2">
        <v>43907.427175925928</v>
      </c>
      <c r="D64" s="15">
        <f t="shared" si="1"/>
        <v>5.8900462965539191E-2</v>
      </c>
      <c r="E64" s="1" t="s">
        <v>257</v>
      </c>
      <c r="F64" s="1" t="s">
        <v>258</v>
      </c>
      <c r="J64" s="1" t="s">
        <v>261</v>
      </c>
      <c r="M64" s="1" t="s">
        <v>264</v>
      </c>
      <c r="O64" s="3" t="s">
        <v>18</v>
      </c>
      <c r="S64" s="1" t="s">
        <v>270</v>
      </c>
      <c r="V64" s="3" t="s">
        <v>2505</v>
      </c>
      <c r="W64" s="3" t="s">
        <v>2506</v>
      </c>
      <c r="Y64" s="1" t="s">
        <v>2507</v>
      </c>
      <c r="Z64" s="3" t="s">
        <v>2508</v>
      </c>
      <c r="AA64" s="1" t="s">
        <v>148</v>
      </c>
      <c r="AB64" s="1" t="s">
        <v>161</v>
      </c>
      <c r="AC64" s="1" t="s">
        <v>4534</v>
      </c>
      <c r="AD64" s="1" t="s">
        <v>2509</v>
      </c>
      <c r="AE64" s="1">
        <v>8287725846</v>
      </c>
    </row>
    <row r="65" spans="1:31" ht="51" x14ac:dyDescent="0.25">
      <c r="A65" s="1">
        <v>11424562918</v>
      </c>
      <c r="B65" s="2">
        <v>43907.406585648147</v>
      </c>
      <c r="C65" s="2">
        <v>43907.409282407411</v>
      </c>
      <c r="D65" s="15">
        <f t="shared" si="1"/>
        <v>2.6967592639266513E-3</v>
      </c>
      <c r="E65" s="1" t="s">
        <v>257</v>
      </c>
      <c r="G65" s="1" t="s">
        <v>259</v>
      </c>
      <c r="M65" s="1" t="s">
        <v>264</v>
      </c>
      <c r="O65" s="3" t="s">
        <v>17</v>
      </c>
      <c r="P65" s="3" t="s">
        <v>2511</v>
      </c>
      <c r="Q65" s="3" t="s">
        <v>268</v>
      </c>
      <c r="R65" s="1" t="s">
        <v>269</v>
      </c>
      <c r="S65" s="1" t="s">
        <v>270</v>
      </c>
      <c r="T65" s="1" t="s">
        <v>271</v>
      </c>
      <c r="V65" s="3" t="s">
        <v>2512</v>
      </c>
      <c r="W65" s="3" t="s">
        <v>2513</v>
      </c>
      <c r="X65" s="3" t="s">
        <v>2514</v>
      </c>
    </row>
    <row r="66" spans="1:31" ht="89.25" x14ac:dyDescent="0.25">
      <c r="A66" s="1">
        <v>11424548065</v>
      </c>
      <c r="B66" s="2">
        <v>43907.400648148148</v>
      </c>
      <c r="C66" s="2">
        <v>43907.405150462961</v>
      </c>
      <c r="D66" s="15">
        <f t="shared" ref="D66:D97" si="2">C66-B66</f>
        <v>4.5023148122709244E-3</v>
      </c>
      <c r="E66" s="1" t="s">
        <v>257</v>
      </c>
      <c r="G66" s="1" t="s">
        <v>259</v>
      </c>
      <c r="I66" s="1" t="s">
        <v>29</v>
      </c>
      <c r="J66" s="1" t="s">
        <v>261</v>
      </c>
      <c r="K66" s="1" t="s">
        <v>262</v>
      </c>
      <c r="L66" s="1" t="s">
        <v>263</v>
      </c>
      <c r="N66" s="3" t="s">
        <v>2516</v>
      </c>
      <c r="O66" s="3" t="s">
        <v>18</v>
      </c>
      <c r="P66" s="3" t="s">
        <v>2517</v>
      </c>
      <c r="U66" s="1" t="s">
        <v>272</v>
      </c>
      <c r="V66" s="13" t="s">
        <v>2518</v>
      </c>
      <c r="W66" s="3" t="s">
        <v>2519</v>
      </c>
      <c r="X66" s="3" t="s">
        <v>2520</v>
      </c>
    </row>
    <row r="67" spans="1:31" ht="25.5" x14ac:dyDescent="0.25">
      <c r="A67" s="1">
        <v>11424539323</v>
      </c>
      <c r="B67" s="2">
        <v>43907.400590277779</v>
      </c>
      <c r="C67" s="2">
        <v>43907.402685185189</v>
      </c>
      <c r="D67" s="15">
        <f t="shared" si="2"/>
        <v>2.0949074096279219E-3</v>
      </c>
      <c r="E67" s="1" t="s">
        <v>257</v>
      </c>
      <c r="G67" s="1" t="s">
        <v>259</v>
      </c>
      <c r="M67" s="1" t="s">
        <v>264</v>
      </c>
      <c r="O67" s="3" t="s">
        <v>18</v>
      </c>
      <c r="Q67" s="3" t="s">
        <v>268</v>
      </c>
      <c r="R67" s="1" t="s">
        <v>269</v>
      </c>
      <c r="S67" s="1" t="s">
        <v>270</v>
      </c>
      <c r="T67" s="1" t="s">
        <v>271</v>
      </c>
      <c r="W67" s="3" t="s">
        <v>2522</v>
      </c>
      <c r="X67" s="3" t="s">
        <v>2335</v>
      </c>
    </row>
    <row r="68" spans="1:31" ht="153" x14ac:dyDescent="0.25">
      <c r="A68" s="1">
        <v>11424519879</v>
      </c>
      <c r="B68" s="2">
        <v>43907.387557870374</v>
      </c>
      <c r="C68" s="2">
        <v>43907.397164351853</v>
      </c>
      <c r="D68" s="15">
        <f t="shared" si="2"/>
        <v>9.6064814788405783E-3</v>
      </c>
      <c r="E68" s="1" t="s">
        <v>257</v>
      </c>
      <c r="F68" s="1" t="s">
        <v>258</v>
      </c>
      <c r="G68" s="1" t="s">
        <v>259</v>
      </c>
      <c r="J68" s="1" t="s">
        <v>261</v>
      </c>
      <c r="K68" s="1" t="s">
        <v>262</v>
      </c>
      <c r="L68" s="1" t="s">
        <v>263</v>
      </c>
      <c r="M68" s="1" t="s">
        <v>264</v>
      </c>
      <c r="O68" s="3" t="s">
        <v>17</v>
      </c>
      <c r="P68" s="3" t="s">
        <v>2524</v>
      </c>
      <c r="Q68" s="3" t="s">
        <v>268</v>
      </c>
      <c r="R68" s="1" t="s">
        <v>269</v>
      </c>
      <c r="T68" s="1" t="s">
        <v>271</v>
      </c>
      <c r="V68" s="3" t="s">
        <v>2525</v>
      </c>
      <c r="W68" s="3" t="s">
        <v>2526</v>
      </c>
      <c r="X68" s="3" t="s">
        <v>2527</v>
      </c>
      <c r="Y68" s="1" t="s">
        <v>2528</v>
      </c>
      <c r="Z68" s="3" t="s">
        <v>2529</v>
      </c>
      <c r="AA68" s="1" t="s">
        <v>200</v>
      </c>
      <c r="AB68" s="1" t="s">
        <v>162</v>
      </c>
      <c r="AC68" s="1" t="s">
        <v>4541</v>
      </c>
      <c r="AD68" s="1" t="s">
        <v>2530</v>
      </c>
      <c r="AE68" s="1" t="s">
        <v>2531</v>
      </c>
    </row>
    <row r="69" spans="1:31" ht="51" x14ac:dyDescent="0.25">
      <c r="A69" s="1">
        <v>11424512530</v>
      </c>
      <c r="B69" s="2">
        <v>43907.393530092595</v>
      </c>
      <c r="C69" s="2">
        <v>43907.395104166666</v>
      </c>
      <c r="D69" s="15">
        <f t="shared" si="2"/>
        <v>1.5740740709588863E-3</v>
      </c>
      <c r="E69" s="1" t="s">
        <v>257</v>
      </c>
      <c r="F69" s="1" t="s">
        <v>258</v>
      </c>
      <c r="G69" s="1" t="s">
        <v>259</v>
      </c>
      <c r="O69" s="3" t="s">
        <v>17</v>
      </c>
      <c r="P69" s="3" t="s">
        <v>2533</v>
      </c>
      <c r="U69" s="1" t="s">
        <v>272</v>
      </c>
    </row>
    <row r="70" spans="1:31" ht="38.25" x14ac:dyDescent="0.25">
      <c r="A70" s="1">
        <v>11424506266</v>
      </c>
      <c r="B70" s="2">
        <v>43907.387673611112</v>
      </c>
      <c r="C70" s="2">
        <v>43907.393287037034</v>
      </c>
      <c r="D70" s="15">
        <f t="shared" si="2"/>
        <v>5.6134259211830795E-3</v>
      </c>
      <c r="E70" s="1" t="s">
        <v>257</v>
      </c>
      <c r="F70" s="1" t="s">
        <v>258</v>
      </c>
      <c r="G70" s="1" t="s">
        <v>259</v>
      </c>
      <c r="I70" s="1" t="s">
        <v>29</v>
      </c>
      <c r="J70" s="1" t="s">
        <v>261</v>
      </c>
      <c r="K70" s="1" t="s">
        <v>262</v>
      </c>
      <c r="M70" s="1" t="s">
        <v>264</v>
      </c>
      <c r="O70" s="3" t="s">
        <v>17</v>
      </c>
      <c r="P70" s="3" t="s">
        <v>2535</v>
      </c>
      <c r="R70" s="1" t="s">
        <v>269</v>
      </c>
      <c r="S70" s="1" t="s">
        <v>270</v>
      </c>
      <c r="T70" s="1" t="s">
        <v>271</v>
      </c>
      <c r="V70" s="3" t="s">
        <v>2536</v>
      </c>
      <c r="W70" s="3" t="s">
        <v>2537</v>
      </c>
      <c r="X70" s="3" t="s">
        <v>2538</v>
      </c>
      <c r="Y70" s="1" t="s">
        <v>2539</v>
      </c>
      <c r="Z70" s="3" t="s">
        <v>2540</v>
      </c>
      <c r="AA70" s="1" t="s">
        <v>153</v>
      </c>
      <c r="AB70" s="1" t="s">
        <v>162</v>
      </c>
      <c r="AC70" s="1" t="s">
        <v>165</v>
      </c>
      <c r="AD70" s="1" t="s">
        <v>2541</v>
      </c>
      <c r="AE70" s="1" t="s">
        <v>2542</v>
      </c>
    </row>
    <row r="71" spans="1:31" ht="382.5" x14ac:dyDescent="0.25">
      <c r="A71" s="1">
        <v>11424503703</v>
      </c>
      <c r="B71" s="2">
        <v>43907.383726851855</v>
      </c>
      <c r="C71" s="2">
        <v>43907.392569444448</v>
      </c>
      <c r="D71" s="15">
        <f t="shared" si="2"/>
        <v>8.8425925932824612E-3</v>
      </c>
      <c r="E71" s="1" t="s">
        <v>257</v>
      </c>
      <c r="F71" s="1" t="s">
        <v>258</v>
      </c>
      <c r="G71" s="1" t="s">
        <v>259</v>
      </c>
      <c r="I71" s="1" t="s">
        <v>29</v>
      </c>
      <c r="J71" s="1" t="s">
        <v>261</v>
      </c>
      <c r="K71" s="1" t="s">
        <v>262</v>
      </c>
      <c r="L71" s="1" t="s">
        <v>263</v>
      </c>
      <c r="M71" s="1" t="s">
        <v>264</v>
      </c>
      <c r="O71" s="3" t="s">
        <v>17</v>
      </c>
      <c r="P71" s="3" t="s">
        <v>2544</v>
      </c>
      <c r="Q71" s="3" t="s">
        <v>268</v>
      </c>
      <c r="R71" s="1" t="s">
        <v>269</v>
      </c>
      <c r="S71" s="1" t="s">
        <v>270</v>
      </c>
      <c r="T71" s="1" t="s">
        <v>271</v>
      </c>
      <c r="V71" s="3" t="s">
        <v>2545</v>
      </c>
      <c r="W71" s="3" t="s">
        <v>2546</v>
      </c>
      <c r="X71" s="3" t="s">
        <v>2238</v>
      </c>
      <c r="Y71" s="1" t="s">
        <v>2547</v>
      </c>
      <c r="AE71" s="1">
        <v>2524893757</v>
      </c>
    </row>
    <row r="72" spans="1:31" ht="25.5" x14ac:dyDescent="0.25">
      <c r="A72" s="1">
        <v>11424486521</v>
      </c>
      <c r="B72" s="2">
        <v>43907.380960648145</v>
      </c>
      <c r="C72" s="2">
        <v>43907.387696759259</v>
      </c>
      <c r="D72" s="15">
        <f t="shared" si="2"/>
        <v>6.7361111141508445E-3</v>
      </c>
      <c r="E72" s="1" t="s">
        <v>257</v>
      </c>
      <c r="F72" s="1" t="s">
        <v>258</v>
      </c>
      <c r="G72" s="1" t="s">
        <v>259</v>
      </c>
      <c r="O72" s="3" t="s">
        <v>17</v>
      </c>
      <c r="P72" s="3" t="s">
        <v>2549</v>
      </c>
      <c r="Q72" s="3" t="s">
        <v>268</v>
      </c>
      <c r="R72" s="1" t="s">
        <v>269</v>
      </c>
      <c r="S72" s="1" t="s">
        <v>270</v>
      </c>
      <c r="T72" s="1" t="s">
        <v>271</v>
      </c>
      <c r="V72" s="3" t="s">
        <v>2550</v>
      </c>
      <c r="W72" s="3" t="s">
        <v>2551</v>
      </c>
      <c r="X72" s="3" t="s">
        <v>2552</v>
      </c>
      <c r="Y72" s="1" t="s">
        <v>2553</v>
      </c>
      <c r="AD72" s="1" t="s">
        <v>2554</v>
      </c>
      <c r="AE72" s="1">
        <v>8184062691</v>
      </c>
    </row>
    <row r="73" spans="1:31" ht="63.75" x14ac:dyDescent="0.25">
      <c r="A73" s="1">
        <v>11424421053</v>
      </c>
      <c r="B73" s="2">
        <v>43907.362893518519</v>
      </c>
      <c r="C73" s="2">
        <v>43907.368530092594</v>
      </c>
      <c r="D73" s="15">
        <f t="shared" si="2"/>
        <v>5.6365740747423843E-3</v>
      </c>
      <c r="E73" s="1" t="s">
        <v>257</v>
      </c>
      <c r="F73" s="1" t="s">
        <v>258</v>
      </c>
      <c r="G73" s="1" t="s">
        <v>259</v>
      </c>
      <c r="M73" s="1" t="s">
        <v>264</v>
      </c>
      <c r="O73" s="3" t="s">
        <v>18</v>
      </c>
      <c r="P73" s="3" t="s">
        <v>2556</v>
      </c>
      <c r="Q73" s="3" t="s">
        <v>268</v>
      </c>
      <c r="R73" s="1" t="s">
        <v>269</v>
      </c>
      <c r="V73" s="3" t="s">
        <v>349</v>
      </c>
      <c r="W73" s="3" t="s">
        <v>2557</v>
      </c>
      <c r="X73" s="3" t="s">
        <v>2558</v>
      </c>
      <c r="Y73" s="1" t="s">
        <v>2559</v>
      </c>
      <c r="Z73" s="3" t="s">
        <v>2560</v>
      </c>
      <c r="AA73" s="1" t="s">
        <v>232</v>
      </c>
      <c r="AB73" s="1" t="s">
        <v>162</v>
      </c>
      <c r="AC73" s="1" t="s">
        <v>165</v>
      </c>
      <c r="AD73" s="1" t="s">
        <v>2561</v>
      </c>
      <c r="AE73" s="1" t="s">
        <v>2562</v>
      </c>
    </row>
    <row r="74" spans="1:31" ht="63.75" x14ac:dyDescent="0.25">
      <c r="A74" s="1">
        <v>11424417526</v>
      </c>
      <c r="B74" s="2">
        <v>43907.362453703703</v>
      </c>
      <c r="C74" s="2">
        <v>43907.367418981485</v>
      </c>
      <c r="D74" s="15">
        <f t="shared" si="2"/>
        <v>4.9652777815936133E-3</v>
      </c>
      <c r="E74" s="1" t="s">
        <v>257</v>
      </c>
      <c r="F74" s="1" t="s">
        <v>258</v>
      </c>
      <c r="G74" s="1" t="s">
        <v>259</v>
      </c>
      <c r="J74" s="1" t="s">
        <v>261</v>
      </c>
      <c r="N74" s="3" t="s">
        <v>2564</v>
      </c>
      <c r="O74" s="3" t="s">
        <v>17</v>
      </c>
      <c r="P74" s="3" t="s">
        <v>2565</v>
      </c>
      <c r="Q74" s="3" t="s">
        <v>268</v>
      </c>
      <c r="R74" s="1" t="s">
        <v>269</v>
      </c>
      <c r="T74" s="1" t="s">
        <v>271</v>
      </c>
      <c r="V74" s="3" t="s">
        <v>2566</v>
      </c>
      <c r="W74" s="3" t="s">
        <v>2567</v>
      </c>
    </row>
    <row r="75" spans="1:31" ht="102" x14ac:dyDescent="0.25">
      <c r="A75" s="1">
        <v>11424416504</v>
      </c>
      <c r="B75" s="2">
        <v>43907.358668981484</v>
      </c>
      <c r="C75" s="2">
        <v>43907.367083333331</v>
      </c>
      <c r="D75" s="15">
        <f t="shared" si="2"/>
        <v>8.4143518470227718E-3</v>
      </c>
      <c r="G75" s="1" t="s">
        <v>259</v>
      </c>
      <c r="H75" s="1" t="s">
        <v>260</v>
      </c>
      <c r="I75" s="1" t="s">
        <v>29</v>
      </c>
      <c r="J75" s="1" t="s">
        <v>261</v>
      </c>
      <c r="K75" s="1" t="s">
        <v>262</v>
      </c>
      <c r="M75" s="1" t="s">
        <v>264</v>
      </c>
      <c r="O75" s="3" t="s">
        <v>17</v>
      </c>
      <c r="P75" s="3" t="s">
        <v>2569</v>
      </c>
      <c r="Q75" s="3" t="s">
        <v>268</v>
      </c>
      <c r="R75" s="1" t="s">
        <v>269</v>
      </c>
      <c r="S75" s="1" t="s">
        <v>270</v>
      </c>
      <c r="T75" s="1" t="s">
        <v>271</v>
      </c>
      <c r="V75" s="3" t="s">
        <v>2570</v>
      </c>
      <c r="W75" s="3" t="s">
        <v>4542</v>
      </c>
      <c r="X75" s="3" t="s">
        <v>2238</v>
      </c>
      <c r="Y75" s="1" t="s">
        <v>2572</v>
      </c>
      <c r="Z75" s="3" t="s">
        <v>2573</v>
      </c>
      <c r="AA75" s="1" t="s">
        <v>225</v>
      </c>
      <c r="AB75" s="1" t="s">
        <v>160</v>
      </c>
      <c r="AC75" s="1" t="s">
        <v>174</v>
      </c>
      <c r="AD75" s="1" t="s">
        <v>2574</v>
      </c>
      <c r="AE75" s="1">
        <v>9106639186</v>
      </c>
    </row>
    <row r="76" spans="1:31" ht="114.75" x14ac:dyDescent="0.25">
      <c r="A76" s="1">
        <v>11424415965</v>
      </c>
      <c r="B76" s="2">
        <v>43906.691736111112</v>
      </c>
      <c r="C76" s="2">
        <v>43907.366909722223</v>
      </c>
      <c r="D76" s="15">
        <f t="shared" si="2"/>
        <v>0.67517361111094942</v>
      </c>
      <c r="E76" s="1" t="s">
        <v>257</v>
      </c>
      <c r="F76" s="1" t="s">
        <v>258</v>
      </c>
      <c r="G76" s="1" t="s">
        <v>259</v>
      </c>
      <c r="J76" s="1" t="s">
        <v>261</v>
      </c>
      <c r="K76" s="1" t="s">
        <v>262</v>
      </c>
      <c r="O76" s="3" t="s">
        <v>17</v>
      </c>
      <c r="P76" s="3" t="s">
        <v>2576</v>
      </c>
      <c r="T76" s="1" t="s">
        <v>271</v>
      </c>
      <c r="V76" s="3" t="s">
        <v>2577</v>
      </c>
      <c r="W76" s="3" t="s">
        <v>2578</v>
      </c>
      <c r="AC76" s="1" t="s">
        <v>168</v>
      </c>
    </row>
    <row r="77" spans="1:31" ht="25.5" x14ac:dyDescent="0.25">
      <c r="A77" s="1">
        <v>11424364700</v>
      </c>
      <c r="B77" s="2">
        <v>43907.349363425928</v>
      </c>
      <c r="C77" s="2">
        <v>43907.350648148145</v>
      </c>
      <c r="D77" s="15">
        <f t="shared" si="2"/>
        <v>1.2847222169511952E-3</v>
      </c>
      <c r="E77" s="1" t="s">
        <v>257</v>
      </c>
      <c r="G77" s="1" t="s">
        <v>259</v>
      </c>
      <c r="I77" s="1" t="s">
        <v>29</v>
      </c>
      <c r="M77" s="1" t="s">
        <v>264</v>
      </c>
      <c r="O77" s="3" t="s">
        <v>17</v>
      </c>
      <c r="Q77" s="3" t="s">
        <v>268</v>
      </c>
    </row>
    <row r="78" spans="1:31" ht="102" x14ac:dyDescent="0.25">
      <c r="A78" s="1">
        <v>11424362860</v>
      </c>
      <c r="B78" s="2">
        <v>43907.34648148148</v>
      </c>
      <c r="C78" s="2">
        <v>43907.350057870368</v>
      </c>
      <c r="D78" s="15">
        <f t="shared" si="2"/>
        <v>3.5763888881774619E-3</v>
      </c>
      <c r="E78" s="1" t="s">
        <v>257</v>
      </c>
      <c r="G78" s="1" t="s">
        <v>259</v>
      </c>
      <c r="H78" s="1" t="s">
        <v>260</v>
      </c>
      <c r="M78" s="1" t="s">
        <v>264</v>
      </c>
      <c r="O78" s="3" t="s">
        <v>17</v>
      </c>
      <c r="P78" s="3" t="s">
        <v>2581</v>
      </c>
      <c r="U78" s="1" t="s">
        <v>272</v>
      </c>
      <c r="V78" s="3" t="s">
        <v>1252</v>
      </c>
      <c r="W78" s="3" t="s">
        <v>2582</v>
      </c>
    </row>
    <row r="79" spans="1:31" ht="25.5" x14ac:dyDescent="0.25">
      <c r="A79" s="1">
        <v>11424327897</v>
      </c>
      <c r="B79" s="2">
        <v>43907.334861111114</v>
      </c>
      <c r="C79" s="2">
        <v>43907.338645833333</v>
      </c>
      <c r="D79" s="15">
        <f t="shared" si="2"/>
        <v>3.7847222192795016E-3</v>
      </c>
      <c r="E79" s="1" t="s">
        <v>257</v>
      </c>
      <c r="G79" s="1" t="s">
        <v>259</v>
      </c>
      <c r="M79" s="1" t="s">
        <v>264</v>
      </c>
      <c r="O79" s="3" t="s">
        <v>18</v>
      </c>
      <c r="P79" s="3" t="s">
        <v>2584</v>
      </c>
      <c r="R79" s="1" t="s">
        <v>269</v>
      </c>
      <c r="S79" s="1" t="s">
        <v>270</v>
      </c>
      <c r="T79" s="1" t="s">
        <v>271</v>
      </c>
      <c r="W79" s="3" t="s">
        <v>2585</v>
      </c>
      <c r="X79" s="3" t="s">
        <v>2586</v>
      </c>
      <c r="Y79" s="1" t="s">
        <v>2587</v>
      </c>
      <c r="Z79" s="3" t="s">
        <v>2588</v>
      </c>
      <c r="AA79" s="1" t="s">
        <v>238</v>
      </c>
      <c r="AB79" s="1" t="s">
        <v>162</v>
      </c>
      <c r="AC79" s="1" t="s">
        <v>165</v>
      </c>
      <c r="AD79" s="1" t="s">
        <v>2589</v>
      </c>
      <c r="AE79" s="1">
        <v>7042832784</v>
      </c>
    </row>
    <row r="80" spans="1:31" ht="76.5" x14ac:dyDescent="0.25">
      <c r="A80" s="1">
        <v>11424317537</v>
      </c>
      <c r="B80" s="2">
        <v>43907.328900462962</v>
      </c>
      <c r="C80" s="2">
        <v>43907.335138888891</v>
      </c>
      <c r="D80" s="15">
        <f t="shared" si="2"/>
        <v>6.2384259290411137E-3</v>
      </c>
      <c r="E80" s="1" t="s">
        <v>257</v>
      </c>
      <c r="F80" s="1" t="s">
        <v>258</v>
      </c>
      <c r="K80" s="1" t="s">
        <v>262</v>
      </c>
      <c r="L80" s="1" t="s">
        <v>263</v>
      </c>
      <c r="M80" s="1" t="s">
        <v>264</v>
      </c>
      <c r="O80" s="3" t="s">
        <v>18</v>
      </c>
      <c r="P80" s="3" t="s">
        <v>2591</v>
      </c>
      <c r="T80" s="1" t="s">
        <v>271</v>
      </c>
      <c r="V80" s="3" t="s">
        <v>2592</v>
      </c>
      <c r="W80" s="3" t="s">
        <v>2593</v>
      </c>
      <c r="X80" s="3" t="s">
        <v>2594</v>
      </c>
    </row>
    <row r="81" spans="1:31" ht="38.25" x14ac:dyDescent="0.25">
      <c r="A81" s="1">
        <v>11424258919</v>
      </c>
      <c r="B81" s="2">
        <v>43907.308576388888</v>
      </c>
      <c r="C81" s="2">
        <v>43907.314016203702</v>
      </c>
      <c r="D81" s="15">
        <f t="shared" si="2"/>
        <v>5.4398148131440394E-3</v>
      </c>
      <c r="E81" s="1" t="s">
        <v>257</v>
      </c>
      <c r="F81" s="1" t="s">
        <v>258</v>
      </c>
      <c r="G81" s="1" t="s">
        <v>259</v>
      </c>
      <c r="L81" s="1" t="s">
        <v>263</v>
      </c>
      <c r="O81" s="3" t="s">
        <v>18</v>
      </c>
      <c r="P81" s="3" t="s">
        <v>2596</v>
      </c>
      <c r="U81" s="1" t="s">
        <v>272</v>
      </c>
      <c r="V81" s="3" t="s">
        <v>2597</v>
      </c>
      <c r="W81" s="3" t="s">
        <v>2598</v>
      </c>
    </row>
    <row r="82" spans="1:31" ht="51" x14ac:dyDescent="0.25">
      <c r="A82" s="1">
        <v>11424151976</v>
      </c>
      <c r="B82" s="2">
        <v>43907.263854166667</v>
      </c>
      <c r="C82" s="2">
        <v>43907.273888888885</v>
      </c>
      <c r="D82" s="15">
        <f t="shared" si="2"/>
        <v>1.003472221782431E-2</v>
      </c>
      <c r="E82" s="1" t="s">
        <v>257</v>
      </c>
      <c r="F82" s="1" t="s">
        <v>258</v>
      </c>
      <c r="G82" s="1" t="s">
        <v>259</v>
      </c>
      <c r="N82" s="3" t="s">
        <v>2600</v>
      </c>
      <c r="O82" s="3" t="s">
        <v>18</v>
      </c>
      <c r="P82" s="3" t="s">
        <v>2601</v>
      </c>
      <c r="U82" s="1" t="s">
        <v>272</v>
      </c>
      <c r="V82" s="3" t="s">
        <v>2602</v>
      </c>
      <c r="W82" s="3" t="s">
        <v>2603</v>
      </c>
      <c r="X82" s="3" t="s">
        <v>272</v>
      </c>
    </row>
    <row r="83" spans="1:31" ht="51" x14ac:dyDescent="0.25">
      <c r="A83" s="1">
        <v>11424126302</v>
      </c>
      <c r="B83" s="2">
        <v>43907.260625000003</v>
      </c>
      <c r="C83" s="2">
        <v>43907.263425925928</v>
      </c>
      <c r="D83" s="15">
        <f t="shared" si="2"/>
        <v>2.8009259258396924E-3</v>
      </c>
      <c r="F83" s="1" t="s">
        <v>258</v>
      </c>
      <c r="G83" s="1" t="s">
        <v>259</v>
      </c>
      <c r="I83" s="1" t="s">
        <v>29</v>
      </c>
      <c r="J83" s="1" t="s">
        <v>261</v>
      </c>
      <c r="L83" s="1" t="s">
        <v>263</v>
      </c>
      <c r="M83" s="1" t="s">
        <v>264</v>
      </c>
      <c r="O83" s="3" t="s">
        <v>17</v>
      </c>
      <c r="P83" s="3" t="s">
        <v>2605</v>
      </c>
      <c r="U83" s="1" t="s">
        <v>272</v>
      </c>
      <c r="V83" s="3" t="s">
        <v>2606</v>
      </c>
      <c r="W83" s="3" t="s">
        <v>2607</v>
      </c>
      <c r="X83" s="3" t="s">
        <v>2608</v>
      </c>
      <c r="Y83" s="1" t="s">
        <v>2609</v>
      </c>
      <c r="Z83" s="3" t="s">
        <v>2610</v>
      </c>
      <c r="AA83" s="1" t="s">
        <v>199</v>
      </c>
      <c r="AB83" s="1" t="s">
        <v>160</v>
      </c>
      <c r="AC83" s="1" t="s">
        <v>4543</v>
      </c>
      <c r="AD83" s="1" t="s">
        <v>2611</v>
      </c>
      <c r="AE83" s="1">
        <v>2522618839</v>
      </c>
    </row>
    <row r="84" spans="1:31" ht="51" x14ac:dyDescent="0.25">
      <c r="A84" s="1">
        <v>11423891014</v>
      </c>
      <c r="B84" s="2">
        <v>43907.159479166665</v>
      </c>
      <c r="C84" s="2">
        <v>43907.16375</v>
      </c>
      <c r="D84" s="15">
        <f t="shared" si="2"/>
        <v>4.2708333348855376E-3</v>
      </c>
      <c r="E84" s="1" t="s">
        <v>257</v>
      </c>
      <c r="F84" s="1" t="s">
        <v>258</v>
      </c>
      <c r="G84" s="1" t="s">
        <v>259</v>
      </c>
      <c r="J84" s="1" t="s">
        <v>261</v>
      </c>
      <c r="O84" s="3" t="s">
        <v>17</v>
      </c>
      <c r="P84" s="3" t="s">
        <v>2613</v>
      </c>
      <c r="U84" s="1" t="s">
        <v>272</v>
      </c>
      <c r="V84" s="3" t="s">
        <v>2614</v>
      </c>
      <c r="W84" s="3" t="s">
        <v>2615</v>
      </c>
      <c r="Y84" s="1" t="s">
        <v>2616</v>
      </c>
      <c r="Z84" s="3" t="s">
        <v>2617</v>
      </c>
      <c r="AD84" s="1" t="s">
        <v>2618</v>
      </c>
      <c r="AE84" s="1">
        <v>9103241117</v>
      </c>
    </row>
    <row r="85" spans="1:31" ht="25.5" x14ac:dyDescent="0.25">
      <c r="A85" s="1">
        <v>11423546668</v>
      </c>
      <c r="B85" s="2">
        <v>43906.969733796293</v>
      </c>
      <c r="C85" s="2">
        <v>43906.974652777775</v>
      </c>
      <c r="D85" s="15">
        <f t="shared" si="2"/>
        <v>4.9189814817509614E-3</v>
      </c>
      <c r="E85" s="1" t="s">
        <v>257</v>
      </c>
      <c r="F85" s="1" t="s">
        <v>258</v>
      </c>
      <c r="G85" s="1" t="s">
        <v>259</v>
      </c>
      <c r="L85" s="1" t="s">
        <v>263</v>
      </c>
      <c r="M85" s="1" t="s">
        <v>264</v>
      </c>
      <c r="O85" s="3" t="s">
        <v>17</v>
      </c>
      <c r="P85" s="3" t="s">
        <v>2620</v>
      </c>
      <c r="R85" s="1" t="s">
        <v>269</v>
      </c>
      <c r="T85" s="1" t="s">
        <v>271</v>
      </c>
      <c r="V85" s="3" t="s">
        <v>2621</v>
      </c>
      <c r="W85" s="3" t="s">
        <v>2622</v>
      </c>
      <c r="X85" s="3" t="s">
        <v>2623</v>
      </c>
      <c r="Y85" s="1" t="s">
        <v>2624</v>
      </c>
      <c r="Z85" s="3" t="s">
        <v>2625</v>
      </c>
      <c r="AA85" s="1" t="s">
        <v>237</v>
      </c>
      <c r="AB85" s="1" t="s">
        <v>160</v>
      </c>
      <c r="AC85" s="1" t="s">
        <v>4544</v>
      </c>
      <c r="AD85" s="1" t="s">
        <v>2626</v>
      </c>
      <c r="AE85" s="1">
        <v>2527967146</v>
      </c>
    </row>
    <row r="86" spans="1:31" ht="38.25" x14ac:dyDescent="0.25">
      <c r="A86" s="1">
        <v>11423446123</v>
      </c>
      <c r="B86" s="2">
        <v>43906.918391203704</v>
      </c>
      <c r="C86" s="2">
        <v>43906.923055555555</v>
      </c>
      <c r="D86" s="15">
        <f t="shared" si="2"/>
        <v>4.6643518508062698E-3</v>
      </c>
      <c r="E86" s="1" t="s">
        <v>257</v>
      </c>
      <c r="I86" s="1" t="s">
        <v>29</v>
      </c>
      <c r="J86" s="1" t="s">
        <v>261</v>
      </c>
      <c r="K86" s="1" t="s">
        <v>262</v>
      </c>
      <c r="M86" s="1" t="s">
        <v>264</v>
      </c>
      <c r="O86" s="3" t="s">
        <v>17</v>
      </c>
      <c r="P86" s="3" t="s">
        <v>2628</v>
      </c>
      <c r="T86" s="1" t="s">
        <v>271</v>
      </c>
      <c r="V86" s="3" t="s">
        <v>2629</v>
      </c>
      <c r="W86" s="3" t="s">
        <v>2630</v>
      </c>
      <c r="X86" s="13" t="s">
        <v>2631</v>
      </c>
      <c r="Y86" s="1" t="s">
        <v>2632</v>
      </c>
      <c r="Z86" s="3" t="s">
        <v>2633</v>
      </c>
      <c r="AA86" s="1" t="s">
        <v>153</v>
      </c>
      <c r="AB86" s="1" t="s">
        <v>162</v>
      </c>
      <c r="AC86" s="1" t="s">
        <v>165</v>
      </c>
      <c r="AD86" s="1" t="s">
        <v>2634</v>
      </c>
      <c r="AE86" s="1">
        <v>7049624490</v>
      </c>
    </row>
    <row r="87" spans="1:31" ht="255" x14ac:dyDescent="0.25">
      <c r="A87" s="1">
        <v>11423436505</v>
      </c>
      <c r="B87" s="2">
        <v>43906.90898148148</v>
      </c>
      <c r="C87" s="2">
        <v>43906.918912037036</v>
      </c>
      <c r="D87" s="15">
        <f t="shared" si="2"/>
        <v>9.930555555911269E-3</v>
      </c>
      <c r="E87" s="1" t="s">
        <v>257</v>
      </c>
      <c r="G87" s="1" t="s">
        <v>259</v>
      </c>
      <c r="H87" s="1" t="s">
        <v>260</v>
      </c>
      <c r="I87" s="1" t="s">
        <v>29</v>
      </c>
      <c r="J87" s="1" t="s">
        <v>261</v>
      </c>
      <c r="K87" s="1" t="s">
        <v>262</v>
      </c>
      <c r="L87" s="1" t="s">
        <v>263</v>
      </c>
      <c r="M87" s="1" t="s">
        <v>264</v>
      </c>
      <c r="N87" s="3" t="s">
        <v>2636</v>
      </c>
      <c r="O87" s="3" t="s">
        <v>17</v>
      </c>
      <c r="P87" s="3" t="s">
        <v>2637</v>
      </c>
      <c r="Q87" s="3" t="s">
        <v>268</v>
      </c>
      <c r="R87" s="1" t="s">
        <v>269</v>
      </c>
      <c r="S87" s="1" t="s">
        <v>270</v>
      </c>
      <c r="T87" s="1" t="s">
        <v>271</v>
      </c>
      <c r="V87" s="3" t="s">
        <v>2638</v>
      </c>
      <c r="W87" s="3" t="s">
        <v>2639</v>
      </c>
      <c r="X87" s="3" t="s">
        <v>2640</v>
      </c>
      <c r="Y87" s="1" t="s">
        <v>2641</v>
      </c>
      <c r="Z87" s="3" t="s">
        <v>2642</v>
      </c>
      <c r="AA87" s="1" t="s">
        <v>154</v>
      </c>
      <c r="AB87" s="1" t="s">
        <v>160</v>
      </c>
      <c r="AC87" s="1" t="s">
        <v>4545</v>
      </c>
      <c r="AD87" s="1" t="s">
        <v>2643</v>
      </c>
      <c r="AE87" s="1" t="s">
        <v>2644</v>
      </c>
    </row>
    <row r="88" spans="1:31" x14ac:dyDescent="0.25">
      <c r="A88" s="1">
        <v>11423414480</v>
      </c>
      <c r="B88" s="2">
        <v>43906.618437500001</v>
      </c>
      <c r="C88" s="2">
        <v>43906.90898148148</v>
      </c>
      <c r="D88" s="15">
        <f t="shared" si="2"/>
        <v>0.29054398147854954</v>
      </c>
      <c r="E88" s="1" t="s">
        <v>257</v>
      </c>
      <c r="G88" s="1" t="s">
        <v>259</v>
      </c>
      <c r="M88" s="1" t="s">
        <v>264</v>
      </c>
      <c r="O88" s="3" t="s">
        <v>17</v>
      </c>
      <c r="T88" s="1" t="s">
        <v>271</v>
      </c>
    </row>
    <row r="89" spans="1:31" ht="25.5" x14ac:dyDescent="0.25">
      <c r="A89" s="1">
        <v>11423410284</v>
      </c>
      <c r="B89" s="2">
        <v>43906.904965277776</v>
      </c>
      <c r="C89" s="2">
        <v>43906.907094907408</v>
      </c>
      <c r="D89" s="15">
        <f t="shared" si="2"/>
        <v>2.1296296326909214E-3</v>
      </c>
      <c r="E89" s="1" t="s">
        <v>257</v>
      </c>
      <c r="F89" s="1" t="s">
        <v>258</v>
      </c>
      <c r="J89" s="1" t="s">
        <v>261</v>
      </c>
      <c r="M89" s="1" t="s">
        <v>264</v>
      </c>
      <c r="O89" s="3" t="s">
        <v>17</v>
      </c>
      <c r="P89" s="3" t="s">
        <v>2647</v>
      </c>
      <c r="T89" s="1" t="s">
        <v>271</v>
      </c>
      <c r="V89" s="3" t="s">
        <v>458</v>
      </c>
      <c r="W89" s="3" t="s">
        <v>458</v>
      </c>
      <c r="X89" s="3" t="s">
        <v>458</v>
      </c>
    </row>
    <row r="90" spans="1:31" ht="25.5" x14ac:dyDescent="0.25">
      <c r="A90" s="1">
        <v>11423348285</v>
      </c>
      <c r="B90" s="2">
        <v>43906.878368055557</v>
      </c>
      <c r="C90" s="2">
        <v>43906.881828703707</v>
      </c>
      <c r="D90" s="15">
        <f t="shared" si="2"/>
        <v>3.4606481494847685E-3</v>
      </c>
      <c r="E90" s="1" t="s">
        <v>257</v>
      </c>
      <c r="F90" s="1" t="s">
        <v>258</v>
      </c>
      <c r="O90" s="3" t="s">
        <v>17</v>
      </c>
      <c r="P90" s="3" t="s">
        <v>2649</v>
      </c>
      <c r="U90" s="1" t="s">
        <v>272</v>
      </c>
      <c r="V90" s="3" t="s">
        <v>2650</v>
      </c>
      <c r="W90" s="3" t="s">
        <v>2651</v>
      </c>
      <c r="X90" s="3" t="s">
        <v>2650</v>
      </c>
      <c r="Y90" s="1" t="s">
        <v>2652</v>
      </c>
      <c r="Z90" s="3" t="s">
        <v>2653</v>
      </c>
      <c r="AA90" s="1" t="s">
        <v>179</v>
      </c>
      <c r="AB90" s="1" t="s">
        <v>161</v>
      </c>
      <c r="AC90" s="1" t="s">
        <v>165</v>
      </c>
      <c r="AD90" s="1" t="s">
        <v>2654</v>
      </c>
      <c r="AE90" s="1" t="s">
        <v>2655</v>
      </c>
    </row>
    <row r="91" spans="1:31" ht="25.5" x14ac:dyDescent="0.25">
      <c r="A91" s="1">
        <v>11423328469</v>
      </c>
      <c r="B91" s="2">
        <v>43906.872893518521</v>
      </c>
      <c r="C91" s="2">
        <v>43906.874386574076</v>
      </c>
      <c r="D91" s="15">
        <f t="shared" si="2"/>
        <v>1.4930555553291924E-3</v>
      </c>
      <c r="E91" s="1" t="s">
        <v>257</v>
      </c>
      <c r="O91" s="3" t="s">
        <v>17</v>
      </c>
      <c r="P91" s="3" t="s">
        <v>2657</v>
      </c>
      <c r="U91" s="1" t="s">
        <v>272</v>
      </c>
      <c r="V91" s="3" t="s">
        <v>2658</v>
      </c>
      <c r="W91" s="3" t="s">
        <v>2659</v>
      </c>
      <c r="X91" s="3" t="s">
        <v>2660</v>
      </c>
      <c r="Y91" s="1" t="s">
        <v>2661</v>
      </c>
      <c r="AD91" s="1" t="s">
        <v>2662</v>
      </c>
      <c r="AE91" s="1">
        <v>9192109394</v>
      </c>
    </row>
    <row r="92" spans="1:31" ht="25.5" x14ac:dyDescent="0.25">
      <c r="A92" s="1">
        <v>11423279342</v>
      </c>
      <c r="B92" s="2">
        <v>43906.85528935185</v>
      </c>
      <c r="C92" s="2">
        <v>43906.857187499998</v>
      </c>
      <c r="D92" s="15">
        <f t="shared" si="2"/>
        <v>1.898148148029577E-3</v>
      </c>
      <c r="E92" s="1" t="s">
        <v>257</v>
      </c>
      <c r="G92" s="1" t="s">
        <v>259</v>
      </c>
      <c r="O92" s="3" t="s">
        <v>18</v>
      </c>
      <c r="P92" s="3" t="s">
        <v>2664</v>
      </c>
      <c r="U92" s="1" t="s">
        <v>272</v>
      </c>
      <c r="V92" s="3" t="s">
        <v>272</v>
      </c>
      <c r="W92" s="3" t="s">
        <v>551</v>
      </c>
      <c r="X92" s="3" t="s">
        <v>551</v>
      </c>
    </row>
    <row r="93" spans="1:31" ht="25.5" x14ac:dyDescent="0.25">
      <c r="A93" s="1">
        <v>11423231479</v>
      </c>
      <c r="B93" s="2">
        <v>43906.837453703702</v>
      </c>
      <c r="C93" s="2">
        <v>43906.840995370374</v>
      </c>
      <c r="D93" s="15">
        <f t="shared" si="2"/>
        <v>3.54166667239042E-3</v>
      </c>
      <c r="E93" s="1" t="s">
        <v>257</v>
      </c>
      <c r="F93" s="1" t="s">
        <v>258</v>
      </c>
      <c r="G93" s="1" t="s">
        <v>259</v>
      </c>
      <c r="J93" s="1" t="s">
        <v>261</v>
      </c>
      <c r="M93" s="1" t="s">
        <v>264</v>
      </c>
      <c r="O93" s="3" t="s">
        <v>17</v>
      </c>
      <c r="P93" s="3" t="s">
        <v>2666</v>
      </c>
      <c r="Q93" s="3" t="s">
        <v>268</v>
      </c>
      <c r="R93" s="1" t="s">
        <v>269</v>
      </c>
      <c r="S93" s="1" t="s">
        <v>270</v>
      </c>
      <c r="T93" s="1" t="s">
        <v>271</v>
      </c>
      <c r="V93" s="3" t="s">
        <v>2667</v>
      </c>
      <c r="W93" s="3" t="s">
        <v>2668</v>
      </c>
    </row>
    <row r="94" spans="1:31" ht="114.75" x14ac:dyDescent="0.25">
      <c r="A94" s="1">
        <v>11423219668</v>
      </c>
      <c r="B94" s="2">
        <v>43906.831747685188</v>
      </c>
      <c r="C94" s="2">
        <v>43906.836585648147</v>
      </c>
      <c r="D94" s="15">
        <f t="shared" si="2"/>
        <v>4.8379629588453099E-3</v>
      </c>
      <c r="E94" s="1" t="s">
        <v>257</v>
      </c>
      <c r="F94" s="1" t="s">
        <v>258</v>
      </c>
      <c r="G94" s="1" t="s">
        <v>259</v>
      </c>
      <c r="H94" s="1" t="s">
        <v>260</v>
      </c>
      <c r="I94" s="1" t="s">
        <v>29</v>
      </c>
      <c r="J94" s="1" t="s">
        <v>261</v>
      </c>
      <c r="L94" s="1" t="s">
        <v>263</v>
      </c>
      <c r="M94" s="1" t="s">
        <v>264</v>
      </c>
      <c r="O94" s="3" t="s">
        <v>17</v>
      </c>
      <c r="P94" s="3" t="s">
        <v>2670</v>
      </c>
      <c r="Q94" s="3" t="s">
        <v>268</v>
      </c>
      <c r="V94" s="3" t="s">
        <v>2671</v>
      </c>
      <c r="W94" s="3" t="s">
        <v>2672</v>
      </c>
      <c r="X94" s="3" t="s">
        <v>2673</v>
      </c>
      <c r="Y94" s="1" t="s">
        <v>2674</v>
      </c>
      <c r="Z94" s="3" t="s">
        <v>2675</v>
      </c>
      <c r="AA94" s="1" t="s">
        <v>151</v>
      </c>
      <c r="AB94" s="1" t="s">
        <v>162</v>
      </c>
      <c r="AC94" s="1" t="s">
        <v>170</v>
      </c>
      <c r="AD94" s="1" t="s">
        <v>2676</v>
      </c>
      <c r="AE94" s="1" t="s">
        <v>2677</v>
      </c>
    </row>
    <row r="95" spans="1:31" x14ac:dyDescent="0.25">
      <c r="A95" s="1">
        <v>11423206243</v>
      </c>
      <c r="B95" s="2">
        <v>43906.663958333331</v>
      </c>
      <c r="C95" s="2">
        <v>43906.831504629627</v>
      </c>
      <c r="D95" s="15">
        <f t="shared" si="2"/>
        <v>0.16754629629576812</v>
      </c>
      <c r="E95" s="1" t="s">
        <v>257</v>
      </c>
      <c r="F95" s="1" t="s">
        <v>258</v>
      </c>
      <c r="K95" s="1" t="s">
        <v>262</v>
      </c>
      <c r="M95" s="1" t="s">
        <v>264</v>
      </c>
      <c r="O95" s="3" t="s">
        <v>17</v>
      </c>
      <c r="T95" s="1" t="s">
        <v>271</v>
      </c>
    </row>
    <row r="96" spans="1:31" ht="76.5" x14ac:dyDescent="0.25">
      <c r="A96" s="1">
        <v>11423156680</v>
      </c>
      <c r="B96" s="2">
        <v>43906.80972222222</v>
      </c>
      <c r="C96" s="2">
        <v>43906.812442129631</v>
      </c>
      <c r="D96" s="15">
        <f t="shared" si="2"/>
        <v>2.7199074102099985E-3</v>
      </c>
      <c r="E96" s="1" t="s">
        <v>257</v>
      </c>
      <c r="F96" s="1" t="s">
        <v>258</v>
      </c>
      <c r="M96" s="1" t="s">
        <v>264</v>
      </c>
      <c r="O96" s="3" t="s">
        <v>17</v>
      </c>
      <c r="P96" s="3" t="s">
        <v>2680</v>
      </c>
      <c r="Q96" s="3" t="s">
        <v>268</v>
      </c>
      <c r="R96" s="1" t="s">
        <v>269</v>
      </c>
      <c r="S96" s="1" t="s">
        <v>270</v>
      </c>
      <c r="T96" s="1" t="s">
        <v>271</v>
      </c>
      <c r="V96" s="3" t="s">
        <v>2681</v>
      </c>
    </row>
    <row r="97" spans="1:31" ht="25.5" x14ac:dyDescent="0.25">
      <c r="A97" s="1">
        <v>11423133520</v>
      </c>
      <c r="B97" s="2">
        <v>43906.802824074075</v>
      </c>
      <c r="C97" s="2">
        <v>43906.803576388891</v>
      </c>
      <c r="D97" s="15">
        <f t="shared" si="2"/>
        <v>7.5231481605442241E-4</v>
      </c>
      <c r="E97" s="1" t="s">
        <v>257</v>
      </c>
      <c r="F97" s="1" t="s">
        <v>258</v>
      </c>
      <c r="G97" s="1" t="s">
        <v>259</v>
      </c>
      <c r="I97" s="1" t="s">
        <v>29</v>
      </c>
      <c r="J97" s="1" t="s">
        <v>261</v>
      </c>
      <c r="K97" s="1" t="s">
        <v>262</v>
      </c>
      <c r="M97" s="1" t="s">
        <v>264</v>
      </c>
      <c r="O97" s="3" t="s">
        <v>17</v>
      </c>
      <c r="Q97" s="3" t="s">
        <v>268</v>
      </c>
      <c r="R97" s="1" t="s">
        <v>269</v>
      </c>
      <c r="S97" s="1" t="s">
        <v>270</v>
      </c>
      <c r="T97" s="1" t="s">
        <v>271</v>
      </c>
    </row>
    <row r="98" spans="1:31" ht="89.25" x14ac:dyDescent="0.25">
      <c r="A98" s="1">
        <v>11423064277</v>
      </c>
      <c r="B98" s="2">
        <v>43906.767418981479</v>
      </c>
      <c r="C98" s="2">
        <v>43906.776805555557</v>
      </c>
      <c r="D98" s="15">
        <f t="shared" ref="D98:D119" si="3">C98-B98</f>
        <v>9.3865740782348439E-3</v>
      </c>
      <c r="E98" s="1" t="s">
        <v>257</v>
      </c>
      <c r="O98" s="3" t="s">
        <v>18</v>
      </c>
      <c r="P98" s="3" t="s">
        <v>2684</v>
      </c>
      <c r="U98" s="1" t="s">
        <v>272</v>
      </c>
      <c r="V98" s="3" t="s">
        <v>2685</v>
      </c>
      <c r="W98" s="3" t="s">
        <v>2686</v>
      </c>
      <c r="X98" s="3" t="s">
        <v>2687</v>
      </c>
      <c r="Y98" s="1" t="s">
        <v>2688</v>
      </c>
      <c r="Z98" s="3" t="s">
        <v>2689</v>
      </c>
      <c r="AA98" s="1" t="s">
        <v>226</v>
      </c>
      <c r="AB98" s="1" t="s">
        <v>160</v>
      </c>
      <c r="AC98" s="1" t="s">
        <v>165</v>
      </c>
      <c r="AD98" s="1" t="s">
        <v>2690</v>
      </c>
      <c r="AE98" s="1" t="s">
        <v>2691</v>
      </c>
    </row>
    <row r="99" spans="1:31" ht="89.25" x14ac:dyDescent="0.25">
      <c r="A99" s="1">
        <v>11423057309</v>
      </c>
      <c r="B99" s="2">
        <v>43906.772430555553</v>
      </c>
      <c r="C99" s="2">
        <v>43906.774872685186</v>
      </c>
      <c r="D99" s="15">
        <f t="shared" si="3"/>
        <v>2.4421296329819597E-3</v>
      </c>
      <c r="E99" s="1" t="s">
        <v>257</v>
      </c>
      <c r="G99" s="1" t="s">
        <v>259</v>
      </c>
      <c r="J99" s="1" t="s">
        <v>261</v>
      </c>
      <c r="M99" s="1" t="s">
        <v>264</v>
      </c>
      <c r="O99" s="3" t="s">
        <v>17</v>
      </c>
      <c r="P99" s="3" t="s">
        <v>2693</v>
      </c>
      <c r="R99" s="1" t="s">
        <v>269</v>
      </c>
      <c r="S99" s="1" t="s">
        <v>270</v>
      </c>
      <c r="T99" s="1" t="s">
        <v>271</v>
      </c>
      <c r="V99" s="3" t="s">
        <v>2694</v>
      </c>
    </row>
    <row r="100" spans="1:31" ht="76.5" x14ac:dyDescent="0.25">
      <c r="A100" s="1">
        <v>11423038031</v>
      </c>
      <c r="B100" s="2">
        <v>43906.760914351849</v>
      </c>
      <c r="C100" s="2">
        <v>43906.769849537035</v>
      </c>
      <c r="D100" s="15">
        <f t="shared" si="3"/>
        <v>8.9351851856918074E-3</v>
      </c>
      <c r="E100" s="1" t="s">
        <v>257</v>
      </c>
      <c r="G100" s="1" t="s">
        <v>259</v>
      </c>
      <c r="L100" s="1" t="s">
        <v>263</v>
      </c>
      <c r="N100" s="3" t="s">
        <v>2696</v>
      </c>
      <c r="O100" s="3" t="s">
        <v>18</v>
      </c>
      <c r="P100" s="3" t="s">
        <v>2697</v>
      </c>
      <c r="T100" s="1" t="s">
        <v>271</v>
      </c>
      <c r="V100" s="3" t="s">
        <v>2698</v>
      </c>
      <c r="W100" s="3" t="s">
        <v>2699</v>
      </c>
      <c r="Y100" s="1" t="s">
        <v>2700</v>
      </c>
      <c r="Z100" s="3" t="s">
        <v>2701</v>
      </c>
      <c r="AA100" s="1" t="s">
        <v>214</v>
      </c>
      <c r="AB100" s="1" t="s">
        <v>162</v>
      </c>
      <c r="AC100" s="1" t="s">
        <v>170</v>
      </c>
      <c r="AD100" s="1" t="s">
        <v>2702</v>
      </c>
      <c r="AE100" s="1">
        <v>7047320383</v>
      </c>
    </row>
    <row r="101" spans="1:31" ht="25.5" x14ac:dyDescent="0.25">
      <c r="A101" s="1">
        <v>11423036783</v>
      </c>
      <c r="B101" s="2">
        <v>43906.767291666663</v>
      </c>
      <c r="C101" s="2">
        <v>43906.769525462965</v>
      </c>
      <c r="D101" s="15">
        <f t="shared" si="3"/>
        <v>2.2337963018799201E-3</v>
      </c>
      <c r="G101" s="1" t="s">
        <v>259</v>
      </c>
      <c r="M101" s="1" t="s">
        <v>264</v>
      </c>
      <c r="O101" s="3" t="s">
        <v>17</v>
      </c>
      <c r="P101" s="3" t="s">
        <v>2704</v>
      </c>
      <c r="Q101" s="3" t="s">
        <v>268</v>
      </c>
      <c r="R101" s="1" t="s">
        <v>269</v>
      </c>
      <c r="S101" s="1" t="s">
        <v>270</v>
      </c>
      <c r="T101" s="1" t="s">
        <v>271</v>
      </c>
      <c r="W101" s="3" t="s">
        <v>2705</v>
      </c>
    </row>
    <row r="102" spans="1:31" ht="114.75" x14ac:dyDescent="0.25">
      <c r="A102" s="1">
        <v>11423020816</v>
      </c>
      <c r="B102" s="2">
        <v>43906.761678240742</v>
      </c>
      <c r="C102" s="2">
        <v>43906.765300925923</v>
      </c>
      <c r="D102" s="15">
        <f t="shared" si="3"/>
        <v>3.6226851807441562E-3</v>
      </c>
      <c r="F102" s="1" t="s">
        <v>258</v>
      </c>
      <c r="G102" s="1" t="s">
        <v>259</v>
      </c>
      <c r="J102" s="1" t="s">
        <v>261</v>
      </c>
      <c r="K102" s="1" t="s">
        <v>262</v>
      </c>
      <c r="L102" s="1" t="s">
        <v>263</v>
      </c>
      <c r="O102" s="3" t="s">
        <v>18</v>
      </c>
      <c r="P102" s="3" t="s">
        <v>2707</v>
      </c>
      <c r="Q102" s="3" t="s">
        <v>268</v>
      </c>
      <c r="R102" s="1" t="s">
        <v>269</v>
      </c>
      <c r="S102" s="1" t="s">
        <v>270</v>
      </c>
      <c r="T102" s="1" t="s">
        <v>271</v>
      </c>
      <c r="V102" s="3" t="s">
        <v>2708</v>
      </c>
      <c r="W102" s="3" t="s">
        <v>2709</v>
      </c>
      <c r="X102" s="3" t="s">
        <v>2710</v>
      </c>
      <c r="Y102" s="1" t="s">
        <v>2711</v>
      </c>
      <c r="Z102" s="3" t="s">
        <v>2712</v>
      </c>
      <c r="AA102" s="1" t="s">
        <v>239</v>
      </c>
      <c r="AB102" s="1" t="s">
        <v>162</v>
      </c>
      <c r="AC102" s="1" t="s">
        <v>4546</v>
      </c>
      <c r="AD102" s="1" t="s">
        <v>2713</v>
      </c>
    </row>
    <row r="103" spans="1:31" ht="153" x14ac:dyDescent="0.25">
      <c r="A103" s="1">
        <v>11422981781</v>
      </c>
      <c r="B103" s="2">
        <v>43906.749444444446</v>
      </c>
      <c r="C103" s="2">
        <v>43906.755324074074</v>
      </c>
      <c r="D103" s="15">
        <f t="shared" si="3"/>
        <v>5.8796296289074235E-3</v>
      </c>
      <c r="E103" s="1" t="s">
        <v>257</v>
      </c>
      <c r="F103" s="1" t="s">
        <v>258</v>
      </c>
      <c r="G103" s="1" t="s">
        <v>259</v>
      </c>
      <c r="H103" s="1" t="s">
        <v>260</v>
      </c>
      <c r="J103" s="1" t="s">
        <v>261</v>
      </c>
      <c r="M103" s="1" t="s">
        <v>264</v>
      </c>
      <c r="O103" s="3" t="s">
        <v>17</v>
      </c>
      <c r="P103" s="3" t="s">
        <v>2715</v>
      </c>
      <c r="R103" s="1" t="s">
        <v>269</v>
      </c>
      <c r="S103" s="1" t="s">
        <v>270</v>
      </c>
      <c r="T103" s="1" t="s">
        <v>271</v>
      </c>
      <c r="V103" s="3" t="s">
        <v>2716</v>
      </c>
      <c r="W103" s="3" t="s">
        <v>2717</v>
      </c>
      <c r="X103" s="3" t="s">
        <v>2718</v>
      </c>
    </row>
    <row r="104" spans="1:31" ht="63.75" x14ac:dyDescent="0.25">
      <c r="A104" s="1">
        <v>11422960746</v>
      </c>
      <c r="B104" s="2">
        <v>43906.740671296298</v>
      </c>
      <c r="C104" s="2">
        <v>43906.750092592592</v>
      </c>
      <c r="D104" s="15">
        <f t="shared" si="3"/>
        <v>9.4212962940218858E-3</v>
      </c>
      <c r="E104" s="1" t="s">
        <v>257</v>
      </c>
      <c r="F104" s="1" t="s">
        <v>258</v>
      </c>
      <c r="G104" s="1" t="s">
        <v>259</v>
      </c>
      <c r="H104" s="1" t="s">
        <v>260</v>
      </c>
      <c r="I104" s="1" t="s">
        <v>29</v>
      </c>
      <c r="J104" s="1" t="s">
        <v>261</v>
      </c>
      <c r="K104" s="1" t="s">
        <v>262</v>
      </c>
      <c r="M104" s="1" t="s">
        <v>264</v>
      </c>
      <c r="N104" s="3" t="s">
        <v>40</v>
      </c>
      <c r="O104" s="3" t="s">
        <v>17</v>
      </c>
      <c r="T104" s="1" t="s">
        <v>271</v>
      </c>
      <c r="V104" s="3" t="s">
        <v>2720</v>
      </c>
      <c r="W104" s="3" t="s">
        <v>2721</v>
      </c>
    </row>
    <row r="105" spans="1:31" ht="25.5" x14ac:dyDescent="0.25">
      <c r="A105" s="1">
        <v>11422901714</v>
      </c>
      <c r="B105" s="2">
        <v>43906.730868055558</v>
      </c>
      <c r="C105" s="2">
        <v>43906.734733796293</v>
      </c>
      <c r="D105" s="15">
        <f t="shared" si="3"/>
        <v>3.8657407349091955E-3</v>
      </c>
      <c r="E105" s="1" t="s">
        <v>257</v>
      </c>
      <c r="F105" s="1" t="s">
        <v>258</v>
      </c>
      <c r="G105" s="1" t="s">
        <v>259</v>
      </c>
      <c r="H105" s="1" t="s">
        <v>260</v>
      </c>
      <c r="I105" s="1" t="s">
        <v>29</v>
      </c>
      <c r="J105" s="1" t="s">
        <v>261</v>
      </c>
      <c r="L105" s="1" t="s">
        <v>263</v>
      </c>
      <c r="O105" s="3" t="s">
        <v>18</v>
      </c>
      <c r="P105" s="3" t="s">
        <v>2723</v>
      </c>
      <c r="R105" s="1" t="s">
        <v>269</v>
      </c>
      <c r="S105" s="1" t="s">
        <v>270</v>
      </c>
      <c r="T105" s="1" t="s">
        <v>271</v>
      </c>
      <c r="V105" s="3" t="s">
        <v>2724</v>
      </c>
      <c r="W105" s="3" t="s">
        <v>2725</v>
      </c>
      <c r="X105" s="3" t="s">
        <v>2726</v>
      </c>
      <c r="Y105" s="1" t="s">
        <v>2727</v>
      </c>
      <c r="Z105" s="3" t="s">
        <v>2728</v>
      </c>
      <c r="AA105" s="1" t="s">
        <v>184</v>
      </c>
      <c r="AB105" s="1" t="s">
        <v>160</v>
      </c>
      <c r="AC105" s="1" t="s">
        <v>4547</v>
      </c>
      <c r="AD105" s="1" t="s">
        <v>2729</v>
      </c>
      <c r="AE105" s="1">
        <v>7178913013</v>
      </c>
    </row>
    <row r="106" spans="1:31" ht="63.75" x14ac:dyDescent="0.25">
      <c r="A106" s="1">
        <v>11422893085</v>
      </c>
      <c r="B106" s="2">
        <v>43906.653634259259</v>
      </c>
      <c r="C106" s="2">
        <v>43906.73196759259</v>
      </c>
      <c r="D106" s="15">
        <f t="shared" si="3"/>
        <v>7.833333333110204E-2</v>
      </c>
      <c r="E106" s="1" t="s">
        <v>257</v>
      </c>
      <c r="F106" s="1" t="s">
        <v>258</v>
      </c>
      <c r="G106" s="1" t="s">
        <v>259</v>
      </c>
      <c r="I106" s="1" t="s">
        <v>29</v>
      </c>
      <c r="J106" s="1" t="s">
        <v>261</v>
      </c>
      <c r="K106" s="1" t="s">
        <v>262</v>
      </c>
      <c r="M106" s="1" t="s">
        <v>264</v>
      </c>
      <c r="N106" s="3" t="s">
        <v>2731</v>
      </c>
      <c r="O106" s="3" t="s">
        <v>17</v>
      </c>
      <c r="P106" s="3" t="s">
        <v>2732</v>
      </c>
      <c r="R106" s="1" t="s">
        <v>269</v>
      </c>
      <c r="S106" s="1" t="s">
        <v>270</v>
      </c>
      <c r="T106" s="1" t="s">
        <v>271</v>
      </c>
      <c r="W106" s="3" t="s">
        <v>2734</v>
      </c>
      <c r="X106" s="3" t="s">
        <v>2735</v>
      </c>
      <c r="Y106" s="1" t="s">
        <v>2736</v>
      </c>
      <c r="Z106" s="3" t="s">
        <v>2737</v>
      </c>
      <c r="AA106" s="1" t="s">
        <v>233</v>
      </c>
      <c r="AB106" s="1" t="s">
        <v>161</v>
      </c>
      <c r="AC106" s="1" t="s">
        <v>4548</v>
      </c>
      <c r="AD106" s="1" t="s">
        <v>2738</v>
      </c>
      <c r="AE106" s="1" t="s">
        <v>2739</v>
      </c>
    </row>
    <row r="107" spans="1:31" ht="102" x14ac:dyDescent="0.25">
      <c r="A107" s="1">
        <v>11422890399</v>
      </c>
      <c r="B107" s="2">
        <v>43906.721354166664</v>
      </c>
      <c r="C107" s="2">
        <v>43906.731342592589</v>
      </c>
      <c r="D107" s="15">
        <f t="shared" si="3"/>
        <v>9.9884259252576157E-3</v>
      </c>
      <c r="E107" s="1" t="s">
        <v>257</v>
      </c>
      <c r="G107" s="1" t="s">
        <v>259</v>
      </c>
      <c r="H107" s="1" t="s">
        <v>260</v>
      </c>
      <c r="I107" s="1" t="s">
        <v>29</v>
      </c>
      <c r="L107" s="1" t="s">
        <v>263</v>
      </c>
      <c r="O107" s="3" t="s">
        <v>17</v>
      </c>
      <c r="P107" s="3" t="s">
        <v>2741</v>
      </c>
      <c r="Q107" s="3" t="s">
        <v>268</v>
      </c>
      <c r="R107" s="1" t="s">
        <v>269</v>
      </c>
      <c r="S107" s="1" t="s">
        <v>270</v>
      </c>
      <c r="T107" s="1" t="s">
        <v>271</v>
      </c>
      <c r="V107" s="3" t="s">
        <v>2742</v>
      </c>
      <c r="Y107" s="1" t="s">
        <v>2743</v>
      </c>
      <c r="Z107" s="3" t="s">
        <v>2744</v>
      </c>
      <c r="AA107" s="1" t="s">
        <v>154</v>
      </c>
      <c r="AB107" s="1" t="s">
        <v>160</v>
      </c>
      <c r="AC107" s="1" t="s">
        <v>170</v>
      </c>
      <c r="AD107" s="1" t="s">
        <v>2745</v>
      </c>
      <c r="AE107" s="1" t="s">
        <v>2746</v>
      </c>
    </row>
    <row r="108" spans="1:31" ht="229.5" x14ac:dyDescent="0.25">
      <c r="A108" s="1">
        <v>11422855596</v>
      </c>
      <c r="B108" s="2">
        <v>43906.710648148146</v>
      </c>
      <c r="C108" s="2">
        <v>43906.719571759262</v>
      </c>
      <c r="D108" s="15">
        <f t="shared" si="3"/>
        <v>8.9236111161881126E-3</v>
      </c>
      <c r="E108" s="1" t="s">
        <v>257</v>
      </c>
      <c r="F108" s="1" t="s">
        <v>258</v>
      </c>
      <c r="G108" s="1" t="s">
        <v>259</v>
      </c>
      <c r="H108" s="1" t="s">
        <v>260</v>
      </c>
      <c r="J108" s="1" t="s">
        <v>261</v>
      </c>
      <c r="K108" s="1" t="s">
        <v>262</v>
      </c>
      <c r="L108" s="1" t="s">
        <v>263</v>
      </c>
      <c r="M108" s="1" t="s">
        <v>264</v>
      </c>
      <c r="O108" s="3" t="s">
        <v>17</v>
      </c>
      <c r="P108" s="3" t="s">
        <v>2748</v>
      </c>
      <c r="Q108" s="3" t="s">
        <v>268</v>
      </c>
      <c r="R108" s="1" t="s">
        <v>269</v>
      </c>
      <c r="T108" s="1" t="s">
        <v>271</v>
      </c>
      <c r="V108" s="3" t="s">
        <v>1895</v>
      </c>
      <c r="W108" s="3" t="s">
        <v>2749</v>
      </c>
      <c r="X108" s="3" t="s">
        <v>2750</v>
      </c>
      <c r="Y108" s="1" t="s">
        <v>2751</v>
      </c>
      <c r="Z108" s="3" t="s">
        <v>2752</v>
      </c>
      <c r="AA108" s="1" t="s">
        <v>150</v>
      </c>
      <c r="AB108" s="1" t="s">
        <v>162</v>
      </c>
      <c r="AC108" s="1" t="s">
        <v>168</v>
      </c>
      <c r="AD108" s="1" t="s">
        <v>2753</v>
      </c>
      <c r="AE108" s="1" t="s">
        <v>2754</v>
      </c>
    </row>
    <row r="109" spans="1:31" ht="51" x14ac:dyDescent="0.25">
      <c r="A109" s="1">
        <v>11422843779</v>
      </c>
      <c r="B109" s="2">
        <v>43906.710243055553</v>
      </c>
      <c r="C109" s="2">
        <v>43906.715914351851</v>
      </c>
      <c r="D109" s="15">
        <f t="shared" si="3"/>
        <v>5.6712962978053838E-3</v>
      </c>
      <c r="E109" s="1" t="s">
        <v>257</v>
      </c>
      <c r="H109" s="1" t="s">
        <v>260</v>
      </c>
      <c r="O109" s="3" t="s">
        <v>17</v>
      </c>
      <c r="P109" s="3" t="s">
        <v>2756</v>
      </c>
      <c r="U109" s="1" t="s">
        <v>272</v>
      </c>
      <c r="V109" s="3" t="s">
        <v>2757</v>
      </c>
      <c r="W109" s="3" t="s">
        <v>2758</v>
      </c>
      <c r="X109" s="3" t="s">
        <v>2759</v>
      </c>
      <c r="Y109" s="1" t="s">
        <v>2760</v>
      </c>
      <c r="Z109" s="3" t="s">
        <v>2761</v>
      </c>
      <c r="AA109" s="1" t="s">
        <v>151</v>
      </c>
      <c r="AB109" s="1" t="s">
        <v>162</v>
      </c>
      <c r="AC109" s="1" t="s">
        <v>165</v>
      </c>
      <c r="AD109" s="1" t="s">
        <v>2762</v>
      </c>
      <c r="AE109" s="1" t="s">
        <v>2763</v>
      </c>
    </row>
    <row r="110" spans="1:31" ht="51" x14ac:dyDescent="0.25">
      <c r="A110" s="1">
        <v>11422839902</v>
      </c>
      <c r="B110" s="2">
        <v>43906.710960648146</v>
      </c>
      <c r="C110" s="2">
        <v>43906.714780092596</v>
      </c>
      <c r="D110" s="15">
        <f t="shared" si="3"/>
        <v>3.8194444496184587E-3</v>
      </c>
      <c r="E110" s="1" t="s">
        <v>257</v>
      </c>
      <c r="F110" s="1" t="s">
        <v>258</v>
      </c>
      <c r="G110" s="1" t="s">
        <v>259</v>
      </c>
      <c r="H110" s="1" t="s">
        <v>260</v>
      </c>
      <c r="I110" s="1" t="s">
        <v>29</v>
      </c>
      <c r="K110" s="1" t="s">
        <v>262</v>
      </c>
      <c r="M110" s="1" t="s">
        <v>264</v>
      </c>
      <c r="O110" s="3" t="s">
        <v>17</v>
      </c>
      <c r="P110" s="3" t="s">
        <v>2765</v>
      </c>
      <c r="T110" s="1" t="s">
        <v>271</v>
      </c>
      <c r="V110" s="3" t="s">
        <v>405</v>
      </c>
      <c r="W110" s="3" t="s">
        <v>2766</v>
      </c>
      <c r="X110" s="3" t="s">
        <v>405</v>
      </c>
    </row>
    <row r="111" spans="1:31" ht="38.25" x14ac:dyDescent="0.25">
      <c r="A111" s="1">
        <v>11422806215</v>
      </c>
      <c r="B111" s="2">
        <v>43906.702152777776</v>
      </c>
      <c r="C111" s="2">
        <v>43906.705567129633</v>
      </c>
      <c r="D111" s="15">
        <f t="shared" si="3"/>
        <v>3.4143518569180742E-3</v>
      </c>
      <c r="E111" s="1" t="s">
        <v>257</v>
      </c>
      <c r="G111" s="1" t="s">
        <v>259</v>
      </c>
      <c r="J111" s="1" t="s">
        <v>261</v>
      </c>
      <c r="K111" s="1" t="s">
        <v>262</v>
      </c>
      <c r="M111" s="1" t="s">
        <v>264</v>
      </c>
      <c r="O111" s="3" t="s">
        <v>17</v>
      </c>
      <c r="P111" s="3" t="s">
        <v>2768</v>
      </c>
      <c r="R111" s="1" t="s">
        <v>269</v>
      </c>
      <c r="T111" s="1" t="s">
        <v>271</v>
      </c>
      <c r="V111" s="3" t="s">
        <v>2769</v>
      </c>
      <c r="W111" s="3" t="s">
        <v>2770</v>
      </c>
      <c r="Y111" s="1" t="s">
        <v>2771</v>
      </c>
      <c r="Z111" s="3" t="s">
        <v>2772</v>
      </c>
      <c r="AA111" s="1" t="s">
        <v>242</v>
      </c>
      <c r="AB111" s="1" t="s">
        <v>160</v>
      </c>
      <c r="AC111" s="1" t="s">
        <v>165</v>
      </c>
      <c r="AD111" s="1" t="s">
        <v>2773</v>
      </c>
      <c r="AE111" s="1">
        <v>9197363300</v>
      </c>
    </row>
    <row r="112" spans="1:31" ht="89.25" x14ac:dyDescent="0.25">
      <c r="A112" s="1">
        <v>11422794383</v>
      </c>
      <c r="B112" s="2">
        <v>43906.699050925927</v>
      </c>
      <c r="C112" s="2">
        <v>43906.702951388892</v>
      </c>
      <c r="D112" s="15">
        <f t="shared" si="3"/>
        <v>3.9004629652481526E-3</v>
      </c>
      <c r="E112" s="1" t="s">
        <v>257</v>
      </c>
      <c r="F112" s="1" t="s">
        <v>258</v>
      </c>
      <c r="G112" s="1" t="s">
        <v>259</v>
      </c>
      <c r="J112" s="1" t="s">
        <v>261</v>
      </c>
      <c r="M112" s="1" t="s">
        <v>264</v>
      </c>
      <c r="O112" s="3" t="s">
        <v>18</v>
      </c>
      <c r="P112" s="3" t="s">
        <v>2775</v>
      </c>
      <c r="U112" s="1" t="s">
        <v>272</v>
      </c>
      <c r="V112" s="3" t="s">
        <v>2776</v>
      </c>
      <c r="W112" s="3" t="s">
        <v>2777</v>
      </c>
      <c r="X112" s="3" t="s">
        <v>272</v>
      </c>
      <c r="Y112" s="1" t="s">
        <v>2778</v>
      </c>
      <c r="Z112" s="3" t="s">
        <v>2779</v>
      </c>
      <c r="AA112" s="1" t="s">
        <v>150</v>
      </c>
      <c r="AB112" s="1" t="s">
        <v>162</v>
      </c>
      <c r="AC112" s="1" t="s">
        <v>4549</v>
      </c>
      <c r="AD112" s="1" t="s">
        <v>2780</v>
      </c>
      <c r="AE112" s="1">
        <v>9192605053</v>
      </c>
    </row>
    <row r="113" spans="1:31" ht="51" x14ac:dyDescent="0.25">
      <c r="A113" s="1">
        <v>11422768006</v>
      </c>
      <c r="B113" s="2">
        <v>43906.69458333333</v>
      </c>
      <c r="C113" s="2">
        <v>43906.697083333333</v>
      </c>
      <c r="D113" s="15">
        <f t="shared" si="3"/>
        <v>2.5000000023283064E-3</v>
      </c>
      <c r="F113" s="1" t="s">
        <v>258</v>
      </c>
      <c r="J113" s="1" t="s">
        <v>261</v>
      </c>
      <c r="K113" s="1" t="s">
        <v>262</v>
      </c>
      <c r="O113" s="3" t="s">
        <v>18</v>
      </c>
      <c r="P113" s="3" t="s">
        <v>2782</v>
      </c>
      <c r="U113" s="1" t="s">
        <v>272</v>
      </c>
      <c r="V113" s="3" t="s">
        <v>2783</v>
      </c>
      <c r="W113" s="3" t="s">
        <v>2784</v>
      </c>
    </row>
    <row r="114" spans="1:31" ht="127.5" x14ac:dyDescent="0.25">
      <c r="A114" s="1">
        <v>11422767484</v>
      </c>
      <c r="B114" s="2">
        <v>43906.687847222223</v>
      </c>
      <c r="C114" s="2">
        <v>43906.696979166663</v>
      </c>
      <c r="D114" s="15">
        <f t="shared" si="3"/>
        <v>9.1319444400141947E-3</v>
      </c>
      <c r="E114" s="1" t="s">
        <v>257</v>
      </c>
      <c r="G114" s="1" t="s">
        <v>259</v>
      </c>
      <c r="I114" s="1" t="s">
        <v>29</v>
      </c>
      <c r="M114" s="1" t="s">
        <v>264</v>
      </c>
      <c r="O114" s="3" t="s">
        <v>17</v>
      </c>
      <c r="P114" s="3" t="s">
        <v>2786</v>
      </c>
      <c r="Q114" s="3" t="s">
        <v>268</v>
      </c>
      <c r="R114" s="1" t="s">
        <v>269</v>
      </c>
      <c r="S114" s="1" t="s">
        <v>270</v>
      </c>
      <c r="T114" s="1" t="s">
        <v>271</v>
      </c>
      <c r="V114" s="3" t="s">
        <v>2787</v>
      </c>
      <c r="W114" s="3" t="s">
        <v>2788</v>
      </c>
      <c r="Y114" s="1" t="s">
        <v>2789</v>
      </c>
      <c r="Z114" s="3" t="s">
        <v>2790</v>
      </c>
      <c r="AC114" s="1" t="s">
        <v>165</v>
      </c>
      <c r="AD114" s="1" t="s">
        <v>2791</v>
      </c>
      <c r="AE114" s="1">
        <v>8282318618</v>
      </c>
    </row>
    <row r="115" spans="1:31" ht="38.25" x14ac:dyDescent="0.25">
      <c r="A115" s="1">
        <v>11422756853</v>
      </c>
      <c r="B115" s="2">
        <v>43906.689756944441</v>
      </c>
      <c r="C115" s="2">
        <v>43906.694675925923</v>
      </c>
      <c r="D115" s="15">
        <f t="shared" si="3"/>
        <v>4.9189814817509614E-3</v>
      </c>
      <c r="G115" s="1" t="s">
        <v>259</v>
      </c>
      <c r="K115" s="1" t="s">
        <v>262</v>
      </c>
      <c r="M115" s="1" t="s">
        <v>264</v>
      </c>
      <c r="O115" s="3" t="s">
        <v>17</v>
      </c>
      <c r="P115" s="3" t="s">
        <v>2793</v>
      </c>
      <c r="Q115" s="3" t="s">
        <v>268</v>
      </c>
      <c r="V115" s="3" t="s">
        <v>2794</v>
      </c>
      <c r="W115" s="3" t="s">
        <v>2795</v>
      </c>
      <c r="X115" s="3" t="s">
        <v>2796</v>
      </c>
      <c r="Y115" s="1" t="s">
        <v>2797</v>
      </c>
      <c r="Z115" s="3" t="s">
        <v>2798</v>
      </c>
      <c r="AD115" s="1" t="s">
        <v>2799</v>
      </c>
      <c r="AE115" s="1">
        <v>7703385068</v>
      </c>
    </row>
    <row r="116" spans="1:31" ht="114.75" x14ac:dyDescent="0.25">
      <c r="A116" s="1">
        <v>11422725977</v>
      </c>
      <c r="B116" s="2">
        <v>43906.684340277781</v>
      </c>
      <c r="C116" s="2">
        <v>43906.687685185185</v>
      </c>
      <c r="D116" s="15">
        <f t="shared" si="3"/>
        <v>3.3449074035161175E-3</v>
      </c>
      <c r="E116" s="1" t="s">
        <v>257</v>
      </c>
      <c r="F116" s="1" t="s">
        <v>258</v>
      </c>
      <c r="I116" s="1" t="s">
        <v>29</v>
      </c>
      <c r="J116" s="1" t="s">
        <v>261</v>
      </c>
      <c r="K116" s="1" t="s">
        <v>262</v>
      </c>
      <c r="M116" s="1" t="s">
        <v>264</v>
      </c>
      <c r="O116" s="3" t="s">
        <v>18</v>
      </c>
      <c r="P116" s="3" t="s">
        <v>2801</v>
      </c>
      <c r="T116" s="1" t="s">
        <v>271</v>
      </c>
      <c r="V116" s="3" t="s">
        <v>2802</v>
      </c>
      <c r="W116" s="3" t="s">
        <v>2803</v>
      </c>
      <c r="Y116" s="1" t="s">
        <v>2804</v>
      </c>
      <c r="Z116" s="3" t="s">
        <v>2805</v>
      </c>
      <c r="AA116" s="1" t="s">
        <v>191</v>
      </c>
      <c r="AB116" s="1" t="s">
        <v>161</v>
      </c>
      <c r="AC116" s="1" t="s">
        <v>4539</v>
      </c>
      <c r="AD116" s="1" t="s">
        <v>2806</v>
      </c>
      <c r="AE116" s="1" t="s">
        <v>2807</v>
      </c>
    </row>
    <row r="117" spans="1:31" ht="89.25" x14ac:dyDescent="0.25">
      <c r="A117" s="1">
        <v>11422721379</v>
      </c>
      <c r="B117" s="2">
        <v>43906.681909722225</v>
      </c>
      <c r="C117" s="2">
        <v>43906.686631944445</v>
      </c>
      <c r="D117" s="15">
        <f t="shared" si="3"/>
        <v>4.7222222201526165E-3</v>
      </c>
      <c r="E117" s="1" t="s">
        <v>257</v>
      </c>
      <c r="G117" s="1" t="s">
        <v>259</v>
      </c>
      <c r="I117" s="1" t="s">
        <v>29</v>
      </c>
      <c r="M117" s="1" t="s">
        <v>264</v>
      </c>
      <c r="O117" s="3" t="s">
        <v>17</v>
      </c>
      <c r="P117" s="3" t="s">
        <v>2809</v>
      </c>
      <c r="Q117" s="3" t="s">
        <v>268</v>
      </c>
      <c r="R117" s="1" t="s">
        <v>269</v>
      </c>
      <c r="S117" s="1" t="s">
        <v>270</v>
      </c>
      <c r="T117" s="1" t="s">
        <v>271</v>
      </c>
      <c r="W117" s="3" t="s">
        <v>2810</v>
      </c>
      <c r="Y117" s="1" t="s">
        <v>2811</v>
      </c>
      <c r="Z117" s="3" t="s">
        <v>2812</v>
      </c>
      <c r="AA117" s="1" t="s">
        <v>232</v>
      </c>
      <c r="AB117" s="1" t="s">
        <v>162</v>
      </c>
      <c r="AC117" s="1" t="s">
        <v>4536</v>
      </c>
      <c r="AD117" s="1" t="s">
        <v>2813</v>
      </c>
      <c r="AE117" s="1">
        <v>7042096577</v>
      </c>
    </row>
    <row r="118" spans="1:31" ht="89.25" x14ac:dyDescent="0.25">
      <c r="A118" s="1">
        <v>11422706618</v>
      </c>
      <c r="B118" s="2">
        <v>43906.679189814815</v>
      </c>
      <c r="C118" s="2">
        <v>43906.682835648149</v>
      </c>
      <c r="D118" s="15">
        <f t="shared" si="3"/>
        <v>3.645833334303461E-3</v>
      </c>
      <c r="E118" s="1" t="s">
        <v>257</v>
      </c>
      <c r="F118" s="1" t="s">
        <v>258</v>
      </c>
      <c r="J118" s="1" t="s">
        <v>261</v>
      </c>
      <c r="K118" s="1" t="s">
        <v>262</v>
      </c>
      <c r="O118" s="3" t="s">
        <v>18</v>
      </c>
      <c r="P118" s="3" t="s">
        <v>2815</v>
      </c>
      <c r="T118" s="1" t="s">
        <v>271</v>
      </c>
      <c r="V118" s="3" t="s">
        <v>2816</v>
      </c>
      <c r="W118" s="3" t="s">
        <v>2817</v>
      </c>
      <c r="X118" s="3" t="s">
        <v>2818</v>
      </c>
      <c r="Y118" s="1" t="s">
        <v>2819</v>
      </c>
      <c r="AD118" s="1" t="s">
        <v>2820</v>
      </c>
      <c r="AE118" s="1">
        <v>9199063624</v>
      </c>
    </row>
    <row r="119" spans="1:31" ht="153" x14ac:dyDescent="0.25">
      <c r="A119" s="1">
        <v>11422705765</v>
      </c>
      <c r="B119" s="2">
        <v>43906.673958333333</v>
      </c>
      <c r="C119" s="2">
        <v>43906.682650462964</v>
      </c>
      <c r="D119" s="15">
        <f t="shared" si="3"/>
        <v>8.6921296315267682E-3</v>
      </c>
      <c r="F119" s="1" t="s">
        <v>258</v>
      </c>
      <c r="G119" s="1" t="s">
        <v>259</v>
      </c>
      <c r="I119" s="1" t="s">
        <v>29</v>
      </c>
      <c r="J119" s="1" t="s">
        <v>261</v>
      </c>
      <c r="K119" s="1" t="s">
        <v>262</v>
      </c>
      <c r="L119" s="1" t="s">
        <v>263</v>
      </c>
      <c r="M119" s="1" t="s">
        <v>264</v>
      </c>
      <c r="O119" s="3" t="s">
        <v>17</v>
      </c>
      <c r="P119" s="3" t="s">
        <v>2822</v>
      </c>
      <c r="U119" s="1" t="s">
        <v>272</v>
      </c>
      <c r="V119" s="3" t="s">
        <v>2823</v>
      </c>
      <c r="W119" s="3" t="s">
        <v>2824</v>
      </c>
      <c r="X119" s="3" t="s">
        <v>2825</v>
      </c>
    </row>
    <row r="120" spans="1:31" ht="63.75" x14ac:dyDescent="0.25">
      <c r="A120" s="1">
        <v>11422703166</v>
      </c>
      <c r="B120" s="2">
        <v>43906.67800925926</v>
      </c>
      <c r="C120" s="2">
        <v>43906.681932870371</v>
      </c>
      <c r="D120" s="2"/>
      <c r="E120" s="1" t="s">
        <v>257</v>
      </c>
      <c r="G120" s="1" t="s">
        <v>259</v>
      </c>
      <c r="I120" s="1" t="s">
        <v>29</v>
      </c>
      <c r="J120" s="1" t="s">
        <v>261</v>
      </c>
      <c r="O120" s="3" t="s">
        <v>17</v>
      </c>
      <c r="P120" s="3" t="s">
        <v>2827</v>
      </c>
      <c r="Q120" s="3" t="s">
        <v>268</v>
      </c>
      <c r="R120" s="1" t="s">
        <v>269</v>
      </c>
      <c r="T120" s="1" t="s">
        <v>271</v>
      </c>
      <c r="V120" s="3" t="s">
        <v>2828</v>
      </c>
      <c r="W120" s="3" t="s">
        <v>2829</v>
      </c>
      <c r="X120" s="3" t="s">
        <v>351</v>
      </c>
    </row>
    <row r="121" spans="1:31" ht="25.5" x14ac:dyDescent="0.25">
      <c r="A121" s="1">
        <v>11422692622</v>
      </c>
      <c r="B121" s="2">
        <v>43906.677094907405</v>
      </c>
      <c r="C121" s="2">
        <v>43906.678912037038</v>
      </c>
      <c r="D121" s="15">
        <f t="shared" ref="D121:D184" si="4">C121-B121</f>
        <v>1.8171296323998831E-3</v>
      </c>
      <c r="G121" s="1" t="s">
        <v>259</v>
      </c>
      <c r="O121" s="3" t="s">
        <v>18</v>
      </c>
      <c r="P121" s="3" t="s">
        <v>2830</v>
      </c>
      <c r="U121" s="1" t="s">
        <v>272</v>
      </c>
      <c r="V121" s="3" t="s">
        <v>272</v>
      </c>
      <c r="W121" s="3" t="s">
        <v>2831</v>
      </c>
      <c r="X121" s="3" t="s">
        <v>272</v>
      </c>
      <c r="Y121" s="1" t="s">
        <v>2832</v>
      </c>
      <c r="Z121" s="3" t="s">
        <v>2832</v>
      </c>
      <c r="AA121" s="1" t="s">
        <v>156</v>
      </c>
      <c r="AB121" s="1" t="s">
        <v>162</v>
      </c>
      <c r="AC121" s="1" t="s">
        <v>166</v>
      </c>
      <c r="AD121" s="1" t="s">
        <v>2833</v>
      </c>
      <c r="AE121" s="1">
        <v>9196514397</v>
      </c>
    </row>
    <row r="122" spans="1:31" ht="76.5" x14ac:dyDescent="0.25">
      <c r="A122" s="1">
        <v>11422692019</v>
      </c>
      <c r="B122" s="2">
        <v>43906.674710648149</v>
      </c>
      <c r="C122" s="2">
        <v>43906.678738425922</v>
      </c>
      <c r="D122" s="15">
        <f t="shared" si="4"/>
        <v>4.0277777734445408E-3</v>
      </c>
      <c r="E122" s="1" t="s">
        <v>257</v>
      </c>
      <c r="F122" s="1" t="s">
        <v>258</v>
      </c>
      <c r="G122" s="1" t="s">
        <v>259</v>
      </c>
      <c r="J122" s="1" t="s">
        <v>261</v>
      </c>
      <c r="K122" s="1" t="s">
        <v>262</v>
      </c>
      <c r="L122" s="1" t="s">
        <v>263</v>
      </c>
      <c r="M122" s="1" t="s">
        <v>264</v>
      </c>
      <c r="O122" s="3" t="s">
        <v>17</v>
      </c>
      <c r="P122" s="3" t="s">
        <v>2835</v>
      </c>
      <c r="Q122" s="3" t="s">
        <v>268</v>
      </c>
      <c r="R122" s="1" t="s">
        <v>269</v>
      </c>
      <c r="S122" s="1" t="s">
        <v>270</v>
      </c>
      <c r="T122" s="1" t="s">
        <v>271</v>
      </c>
      <c r="V122" s="3" t="s">
        <v>2836</v>
      </c>
      <c r="W122" s="3" t="s">
        <v>2837</v>
      </c>
      <c r="X122" s="3" t="s">
        <v>2838</v>
      </c>
    </row>
    <row r="123" spans="1:31" ht="51" x14ac:dyDescent="0.25">
      <c r="A123" s="1">
        <v>11422688057</v>
      </c>
      <c r="B123" s="2">
        <v>43906.675393518519</v>
      </c>
      <c r="C123" s="2">
        <v>43906.67765046296</v>
      </c>
      <c r="D123" s="15">
        <f t="shared" si="4"/>
        <v>2.2569444408873096E-3</v>
      </c>
      <c r="E123" s="1" t="s">
        <v>257</v>
      </c>
      <c r="I123" s="1" t="s">
        <v>29</v>
      </c>
      <c r="O123" s="3" t="s">
        <v>18</v>
      </c>
      <c r="P123" s="3" t="s">
        <v>2840</v>
      </c>
      <c r="U123" s="1" t="s">
        <v>272</v>
      </c>
      <c r="V123" s="3" t="s">
        <v>272</v>
      </c>
      <c r="W123" s="3" t="s">
        <v>2841</v>
      </c>
      <c r="X123" s="3" t="s">
        <v>272</v>
      </c>
      <c r="Y123" s="1" t="s">
        <v>2842</v>
      </c>
      <c r="Z123" s="3" t="s">
        <v>2843</v>
      </c>
      <c r="AA123" s="1" t="s">
        <v>156</v>
      </c>
      <c r="AB123" s="1" t="s">
        <v>162</v>
      </c>
      <c r="AC123" s="1" t="s">
        <v>4550</v>
      </c>
      <c r="AD123" s="1" t="s">
        <v>2844</v>
      </c>
      <c r="AE123" s="1" t="s">
        <v>2845</v>
      </c>
    </row>
    <row r="124" spans="1:31" ht="102" x14ac:dyDescent="0.25">
      <c r="A124" s="1">
        <v>11422675029</v>
      </c>
      <c r="B124" s="2">
        <v>43906.669016203705</v>
      </c>
      <c r="C124" s="2">
        <v>43906.674004629633</v>
      </c>
      <c r="D124" s="15">
        <f t="shared" si="4"/>
        <v>4.9884259278769605E-3</v>
      </c>
      <c r="E124" s="1" t="s">
        <v>257</v>
      </c>
      <c r="F124" s="1" t="s">
        <v>258</v>
      </c>
      <c r="J124" s="1" t="s">
        <v>261</v>
      </c>
      <c r="K124" s="1" t="s">
        <v>262</v>
      </c>
      <c r="M124" s="1" t="s">
        <v>264</v>
      </c>
      <c r="O124" s="3" t="s">
        <v>17</v>
      </c>
      <c r="P124" s="3" t="s">
        <v>2847</v>
      </c>
      <c r="Q124" s="3" t="s">
        <v>268</v>
      </c>
      <c r="R124" s="1" t="s">
        <v>269</v>
      </c>
      <c r="S124" s="1" t="s">
        <v>270</v>
      </c>
      <c r="T124" s="1" t="s">
        <v>271</v>
      </c>
      <c r="V124" s="3" t="s">
        <v>2848</v>
      </c>
      <c r="W124" s="3" t="s">
        <v>2849</v>
      </c>
      <c r="X124" s="3" t="s">
        <v>2850</v>
      </c>
      <c r="Y124" s="1" t="s">
        <v>2851</v>
      </c>
      <c r="Z124" s="3" t="s">
        <v>2852</v>
      </c>
      <c r="AA124" s="1" t="s">
        <v>151</v>
      </c>
      <c r="AB124" s="1" t="s">
        <v>162</v>
      </c>
      <c r="AC124" s="1" t="s">
        <v>165</v>
      </c>
      <c r="AD124" s="1" t="s">
        <v>2853</v>
      </c>
      <c r="AE124" s="1">
        <v>3367251035</v>
      </c>
    </row>
    <row r="125" spans="1:31" ht="89.25" x14ac:dyDescent="0.25">
      <c r="A125" s="1">
        <v>11422674341</v>
      </c>
      <c r="B125" s="2">
        <v>43906.669212962966</v>
      </c>
      <c r="C125" s="2">
        <v>43906.673807870371</v>
      </c>
      <c r="D125" s="15">
        <f t="shared" si="4"/>
        <v>4.5949074046802707E-3</v>
      </c>
      <c r="E125" s="1" t="s">
        <v>257</v>
      </c>
      <c r="G125" s="1" t="s">
        <v>259</v>
      </c>
      <c r="H125" s="1" t="s">
        <v>260</v>
      </c>
      <c r="I125" s="1" t="s">
        <v>29</v>
      </c>
      <c r="J125" s="1" t="s">
        <v>261</v>
      </c>
      <c r="M125" s="1" t="s">
        <v>264</v>
      </c>
      <c r="O125" s="3" t="s">
        <v>17</v>
      </c>
      <c r="P125" s="3" t="s">
        <v>2855</v>
      </c>
      <c r="Q125" s="3" t="s">
        <v>268</v>
      </c>
      <c r="R125" s="1" t="s">
        <v>269</v>
      </c>
      <c r="S125" s="1" t="s">
        <v>270</v>
      </c>
      <c r="T125" s="1" t="s">
        <v>271</v>
      </c>
      <c r="V125" s="3" t="s">
        <v>2856</v>
      </c>
      <c r="W125" s="3" t="s">
        <v>2857</v>
      </c>
    </row>
    <row r="126" spans="1:31" ht="102" x14ac:dyDescent="0.25">
      <c r="A126" s="1">
        <v>11422669051</v>
      </c>
      <c r="B126" s="2">
        <v>43906.666030092594</v>
      </c>
      <c r="C126" s="2">
        <v>43906.672337962962</v>
      </c>
      <c r="D126" s="15">
        <f t="shared" si="4"/>
        <v>6.3078703678911552E-3</v>
      </c>
      <c r="E126" s="1" t="s">
        <v>257</v>
      </c>
      <c r="F126" s="1" t="s">
        <v>258</v>
      </c>
      <c r="O126" s="3" t="s">
        <v>19</v>
      </c>
      <c r="P126" s="3" t="s">
        <v>2859</v>
      </c>
      <c r="Q126" s="3" t="s">
        <v>268</v>
      </c>
      <c r="R126" s="1" t="s">
        <v>269</v>
      </c>
      <c r="S126" s="1" t="s">
        <v>270</v>
      </c>
      <c r="T126" s="1" t="s">
        <v>271</v>
      </c>
      <c r="V126" s="3" t="s">
        <v>2860</v>
      </c>
      <c r="W126" s="3" t="s">
        <v>2861</v>
      </c>
      <c r="X126" s="3" t="s">
        <v>2862</v>
      </c>
      <c r="Y126" s="1" t="s">
        <v>2863</v>
      </c>
      <c r="Z126" s="3" t="s">
        <v>2864</v>
      </c>
      <c r="AA126" s="1" t="s">
        <v>238</v>
      </c>
      <c r="AB126" s="1" t="s">
        <v>162</v>
      </c>
      <c r="AC126" s="1" t="s">
        <v>168</v>
      </c>
      <c r="AD126" s="1" t="s">
        <v>2865</v>
      </c>
      <c r="AE126" s="1">
        <v>7042960725</v>
      </c>
    </row>
    <row r="127" spans="1:31" ht="38.25" x14ac:dyDescent="0.25">
      <c r="A127" s="1">
        <v>11422666008</v>
      </c>
      <c r="B127" s="2">
        <v>43906.669537037036</v>
      </c>
      <c r="C127" s="2">
        <v>43906.671516203707</v>
      </c>
      <c r="D127" s="15">
        <f t="shared" si="4"/>
        <v>1.9791666709352285E-3</v>
      </c>
      <c r="E127" s="1" t="s">
        <v>257</v>
      </c>
      <c r="J127" s="1" t="s">
        <v>261</v>
      </c>
      <c r="K127" s="1" t="s">
        <v>262</v>
      </c>
      <c r="O127" s="3" t="s">
        <v>17</v>
      </c>
      <c r="P127" s="3" t="s">
        <v>2867</v>
      </c>
      <c r="U127" s="1" t="s">
        <v>272</v>
      </c>
      <c r="V127" s="3" t="s">
        <v>2868</v>
      </c>
      <c r="W127" s="3" t="s">
        <v>2869</v>
      </c>
      <c r="X127" s="3" t="s">
        <v>2870</v>
      </c>
    </row>
    <row r="128" spans="1:31" ht="102" x14ac:dyDescent="0.25">
      <c r="A128" s="1">
        <v>11422665915</v>
      </c>
      <c r="B128" s="2">
        <v>43906.667280092595</v>
      </c>
      <c r="C128" s="2">
        <v>43906.671493055554</v>
      </c>
      <c r="D128" s="15">
        <f t="shared" si="4"/>
        <v>4.2129629582632333E-3</v>
      </c>
      <c r="E128" s="1" t="s">
        <v>257</v>
      </c>
      <c r="F128" s="1" t="s">
        <v>258</v>
      </c>
      <c r="G128" s="1" t="s">
        <v>259</v>
      </c>
      <c r="M128" s="1" t="s">
        <v>264</v>
      </c>
      <c r="O128" s="3" t="s">
        <v>17</v>
      </c>
      <c r="P128" s="3" t="s">
        <v>2872</v>
      </c>
      <c r="Q128" s="3" t="s">
        <v>268</v>
      </c>
      <c r="R128" s="1" t="s">
        <v>269</v>
      </c>
      <c r="S128" s="1" t="s">
        <v>270</v>
      </c>
      <c r="W128" s="3" t="s">
        <v>2873</v>
      </c>
    </row>
    <row r="129" spans="1:31" ht="102" x14ac:dyDescent="0.25">
      <c r="A129" s="1">
        <v>11422662573</v>
      </c>
      <c r="B129" s="2">
        <v>43906.529988425929</v>
      </c>
      <c r="C129" s="2">
        <v>43906.670578703706</v>
      </c>
      <c r="D129" s="15">
        <f t="shared" si="4"/>
        <v>0.140590277776937</v>
      </c>
      <c r="E129" s="1" t="s">
        <v>257</v>
      </c>
      <c r="G129" s="1" t="s">
        <v>259</v>
      </c>
      <c r="I129" s="1" t="s">
        <v>29</v>
      </c>
      <c r="J129" s="1" t="s">
        <v>261</v>
      </c>
      <c r="K129" s="1" t="s">
        <v>262</v>
      </c>
      <c r="M129" s="1" t="s">
        <v>264</v>
      </c>
      <c r="O129" s="3" t="s">
        <v>18</v>
      </c>
      <c r="P129" s="3" t="s">
        <v>2875</v>
      </c>
      <c r="Q129" s="3" t="s">
        <v>268</v>
      </c>
      <c r="T129" s="1" t="s">
        <v>271</v>
      </c>
      <c r="V129" s="3" t="s">
        <v>2876</v>
      </c>
      <c r="W129" s="3" t="s">
        <v>2877</v>
      </c>
      <c r="X129" s="3" t="s">
        <v>2878</v>
      </c>
    </row>
    <row r="130" spans="1:31" ht="51" x14ac:dyDescent="0.25">
      <c r="A130" s="1">
        <v>11422661730</v>
      </c>
      <c r="B130" s="2">
        <v>43906.668032407404</v>
      </c>
      <c r="C130" s="2">
        <v>43906.670335648145</v>
      </c>
      <c r="D130" s="15">
        <f t="shared" si="4"/>
        <v>2.3032407407299615E-3</v>
      </c>
      <c r="F130" s="1" t="s">
        <v>258</v>
      </c>
      <c r="J130" s="1" t="s">
        <v>261</v>
      </c>
      <c r="O130" s="3" t="s">
        <v>18</v>
      </c>
      <c r="P130" s="3" t="s">
        <v>2880</v>
      </c>
      <c r="U130" s="1" t="s">
        <v>272</v>
      </c>
      <c r="V130" s="3" t="s">
        <v>2881</v>
      </c>
      <c r="W130" s="3" t="s">
        <v>2882</v>
      </c>
    </row>
    <row r="131" spans="1:31" ht="51" x14ac:dyDescent="0.25">
      <c r="A131" s="1">
        <v>11422653562</v>
      </c>
      <c r="B131" s="2">
        <v>43906.609259259261</v>
      </c>
      <c r="C131" s="2">
        <v>43906.668090277781</v>
      </c>
      <c r="D131" s="15">
        <f t="shared" si="4"/>
        <v>5.8831018519413192E-2</v>
      </c>
      <c r="E131" s="1" t="s">
        <v>257</v>
      </c>
      <c r="F131" s="1" t="s">
        <v>258</v>
      </c>
      <c r="G131" s="1" t="s">
        <v>259</v>
      </c>
      <c r="H131" s="1" t="s">
        <v>260</v>
      </c>
      <c r="I131" s="1" t="s">
        <v>29</v>
      </c>
      <c r="J131" s="1" t="s">
        <v>261</v>
      </c>
      <c r="K131" s="1" t="s">
        <v>262</v>
      </c>
      <c r="L131" s="1" t="s">
        <v>263</v>
      </c>
      <c r="M131" s="1" t="s">
        <v>264</v>
      </c>
      <c r="O131" s="3" t="s">
        <v>17</v>
      </c>
      <c r="P131" s="3" t="s">
        <v>2884</v>
      </c>
      <c r="Q131" s="3" t="s">
        <v>268</v>
      </c>
      <c r="R131" s="1" t="s">
        <v>269</v>
      </c>
      <c r="S131" s="1" t="s">
        <v>270</v>
      </c>
      <c r="T131" s="1" t="s">
        <v>271</v>
      </c>
      <c r="V131" s="3" t="s">
        <v>2885</v>
      </c>
      <c r="W131" s="3" t="s">
        <v>2886</v>
      </c>
    </row>
    <row r="132" spans="1:31" ht="51" x14ac:dyDescent="0.25">
      <c r="A132" s="1">
        <v>11422650292</v>
      </c>
      <c r="B132" s="2">
        <v>43906.663969907408</v>
      </c>
      <c r="C132" s="2">
        <v>43906.667141203703</v>
      </c>
      <c r="D132" s="15">
        <f t="shared" si="4"/>
        <v>3.1712962954770774E-3</v>
      </c>
      <c r="E132" s="1" t="s">
        <v>257</v>
      </c>
      <c r="F132" s="1" t="s">
        <v>258</v>
      </c>
      <c r="G132" s="1" t="s">
        <v>259</v>
      </c>
      <c r="I132" s="1" t="s">
        <v>29</v>
      </c>
      <c r="K132" s="1" t="s">
        <v>262</v>
      </c>
      <c r="M132" s="1" t="s">
        <v>264</v>
      </c>
      <c r="O132" s="3" t="s">
        <v>17</v>
      </c>
      <c r="P132" s="3" t="s">
        <v>2888</v>
      </c>
      <c r="Q132" s="3" t="s">
        <v>268</v>
      </c>
      <c r="R132" s="1" t="s">
        <v>269</v>
      </c>
      <c r="S132" s="1" t="s">
        <v>270</v>
      </c>
      <c r="T132" s="1" t="s">
        <v>271</v>
      </c>
      <c r="V132" s="3" t="s">
        <v>2889</v>
      </c>
      <c r="W132" s="3" t="s">
        <v>2890</v>
      </c>
    </row>
    <row r="133" spans="1:31" ht="25.5" x14ac:dyDescent="0.25">
      <c r="A133" s="1">
        <v>11422646365</v>
      </c>
      <c r="B133" s="2">
        <v>43906.66474537037</v>
      </c>
      <c r="C133" s="2">
        <v>43906.666041666664</v>
      </c>
      <c r="D133" s="15">
        <f t="shared" si="4"/>
        <v>1.2962962937308475E-3</v>
      </c>
      <c r="E133" s="1" t="s">
        <v>257</v>
      </c>
      <c r="F133" s="1" t="s">
        <v>258</v>
      </c>
      <c r="G133" s="1" t="s">
        <v>259</v>
      </c>
      <c r="J133" s="1" t="s">
        <v>261</v>
      </c>
      <c r="O133" s="3" t="s">
        <v>18</v>
      </c>
      <c r="P133" s="3" t="s">
        <v>2892</v>
      </c>
      <c r="U133" s="1" t="s">
        <v>272</v>
      </c>
    </row>
    <row r="134" spans="1:31" ht="140.25" x14ac:dyDescent="0.25">
      <c r="A134" s="1">
        <v>11422643400</v>
      </c>
      <c r="B134" s="2">
        <v>43906.647534722222</v>
      </c>
      <c r="C134" s="2">
        <v>43906.665150462963</v>
      </c>
      <c r="D134" s="15">
        <f t="shared" si="4"/>
        <v>1.7615740740438923E-2</v>
      </c>
      <c r="E134" s="1" t="s">
        <v>257</v>
      </c>
      <c r="F134" s="1" t="s">
        <v>258</v>
      </c>
      <c r="G134" s="1" t="s">
        <v>259</v>
      </c>
      <c r="H134" s="1" t="s">
        <v>260</v>
      </c>
      <c r="M134" s="1" t="s">
        <v>264</v>
      </c>
      <c r="N134" s="3" t="s">
        <v>2894</v>
      </c>
      <c r="O134" s="3" t="s">
        <v>17</v>
      </c>
      <c r="P134" s="3" t="s">
        <v>2895</v>
      </c>
      <c r="U134" s="1" t="s">
        <v>272</v>
      </c>
      <c r="V134" s="3" t="s">
        <v>2896</v>
      </c>
      <c r="W134" s="3" t="s">
        <v>2897</v>
      </c>
      <c r="X134" s="3" t="s">
        <v>2898</v>
      </c>
      <c r="Y134" s="1" t="s">
        <v>2899</v>
      </c>
      <c r="Z134" s="3" t="s">
        <v>2900</v>
      </c>
      <c r="AA134" s="1" t="s">
        <v>156</v>
      </c>
      <c r="AB134" s="1" t="s">
        <v>162</v>
      </c>
      <c r="AC134" s="1" t="s">
        <v>4551</v>
      </c>
      <c r="AD134" s="1" t="s">
        <v>2901</v>
      </c>
      <c r="AE134" s="1" t="s">
        <v>2902</v>
      </c>
    </row>
    <row r="135" spans="1:31" ht="165.75" x14ac:dyDescent="0.25">
      <c r="A135" s="1">
        <v>11422641744</v>
      </c>
      <c r="B135" s="2">
        <v>43906.654189814813</v>
      </c>
      <c r="C135" s="2">
        <v>43906.664629629631</v>
      </c>
      <c r="D135" s="15">
        <f t="shared" si="4"/>
        <v>1.0439814817800652E-2</v>
      </c>
      <c r="E135" s="1" t="s">
        <v>257</v>
      </c>
      <c r="F135" s="1" t="s">
        <v>258</v>
      </c>
      <c r="G135" s="1" t="s">
        <v>259</v>
      </c>
      <c r="H135" s="1" t="s">
        <v>260</v>
      </c>
      <c r="J135" s="1" t="s">
        <v>261</v>
      </c>
      <c r="M135" s="1" t="s">
        <v>264</v>
      </c>
      <c r="O135" s="3" t="s">
        <v>18</v>
      </c>
      <c r="P135" s="3" t="s">
        <v>2904</v>
      </c>
      <c r="Q135" s="3" t="s">
        <v>268</v>
      </c>
      <c r="R135" s="1" t="s">
        <v>269</v>
      </c>
      <c r="T135" s="1" t="s">
        <v>271</v>
      </c>
      <c r="V135" s="3" t="s">
        <v>2905</v>
      </c>
      <c r="W135" s="3" t="s">
        <v>2906</v>
      </c>
      <c r="X135" s="3" t="s">
        <v>2907</v>
      </c>
    </row>
    <row r="136" spans="1:31" ht="178.5" x14ac:dyDescent="0.25">
      <c r="A136" s="1">
        <v>11422641333</v>
      </c>
      <c r="B136" s="2">
        <v>43906.654467592591</v>
      </c>
      <c r="C136" s="2">
        <v>43906.664502314816</v>
      </c>
      <c r="D136" s="15">
        <f t="shared" si="4"/>
        <v>1.0034722225100268E-2</v>
      </c>
      <c r="E136" s="1" t="s">
        <v>257</v>
      </c>
      <c r="G136" s="1" t="s">
        <v>259</v>
      </c>
      <c r="I136" s="1" t="s">
        <v>29</v>
      </c>
      <c r="K136" s="1" t="s">
        <v>262</v>
      </c>
      <c r="M136" s="1" t="s">
        <v>264</v>
      </c>
      <c r="O136" s="3" t="s">
        <v>17</v>
      </c>
      <c r="P136" s="3" t="s">
        <v>2909</v>
      </c>
      <c r="T136" s="1" t="s">
        <v>271</v>
      </c>
      <c r="V136" s="3" t="s">
        <v>2910</v>
      </c>
      <c r="W136" s="3" t="s">
        <v>2911</v>
      </c>
      <c r="X136" s="3" t="s">
        <v>272</v>
      </c>
      <c r="Y136" s="1" t="s">
        <v>2912</v>
      </c>
      <c r="Z136" s="3" t="s">
        <v>2913</v>
      </c>
      <c r="AA136" s="1" t="s">
        <v>222</v>
      </c>
      <c r="AB136" s="1" t="s">
        <v>160</v>
      </c>
      <c r="AC136" s="1" t="s">
        <v>172</v>
      </c>
      <c r="AD136" s="1" t="s">
        <v>2914</v>
      </c>
      <c r="AE136" s="1">
        <v>9103787908</v>
      </c>
    </row>
    <row r="137" spans="1:31" ht="25.5" x14ac:dyDescent="0.25">
      <c r="A137" s="1">
        <v>11422640848</v>
      </c>
      <c r="B137" s="2">
        <v>43906.661712962959</v>
      </c>
      <c r="C137" s="2">
        <v>43906.664351851854</v>
      </c>
      <c r="D137" s="15">
        <f t="shared" si="4"/>
        <v>2.6388888945803046E-3</v>
      </c>
      <c r="E137" s="1" t="s">
        <v>257</v>
      </c>
      <c r="M137" s="1" t="s">
        <v>264</v>
      </c>
      <c r="O137" s="3" t="s">
        <v>18</v>
      </c>
      <c r="P137" s="3" t="s">
        <v>2916</v>
      </c>
      <c r="Q137" s="3" t="s">
        <v>268</v>
      </c>
      <c r="R137" s="1" t="s">
        <v>269</v>
      </c>
      <c r="S137" s="1" t="s">
        <v>270</v>
      </c>
      <c r="T137" s="1" t="s">
        <v>271</v>
      </c>
      <c r="V137" s="3" t="s">
        <v>405</v>
      </c>
      <c r="Y137" s="1" t="s">
        <v>2917</v>
      </c>
      <c r="Z137" s="3" t="s">
        <v>2918</v>
      </c>
      <c r="AA137" s="1" t="s">
        <v>181</v>
      </c>
      <c r="AB137" s="1" t="s">
        <v>161</v>
      </c>
      <c r="AC137" s="1" t="s">
        <v>169</v>
      </c>
      <c r="AD137" s="1" t="s">
        <v>2919</v>
      </c>
      <c r="AE137" s="1" t="s">
        <v>2920</v>
      </c>
    </row>
    <row r="138" spans="1:31" ht="114.75" x14ac:dyDescent="0.25">
      <c r="A138" s="1">
        <v>11422637190</v>
      </c>
      <c r="B138" s="2">
        <v>43906.656469907408</v>
      </c>
      <c r="C138" s="2">
        <v>43906.663310185184</v>
      </c>
      <c r="D138" s="15">
        <f t="shared" si="4"/>
        <v>6.8402777760638855E-3</v>
      </c>
      <c r="E138" s="1" t="s">
        <v>257</v>
      </c>
      <c r="F138" s="1" t="s">
        <v>258</v>
      </c>
      <c r="H138" s="1" t="s">
        <v>260</v>
      </c>
      <c r="J138" s="1" t="s">
        <v>261</v>
      </c>
      <c r="K138" s="1" t="s">
        <v>262</v>
      </c>
      <c r="M138" s="1" t="s">
        <v>264</v>
      </c>
      <c r="O138" s="3" t="s">
        <v>17</v>
      </c>
      <c r="P138" s="3" t="s">
        <v>2922</v>
      </c>
      <c r="R138" s="1" t="s">
        <v>269</v>
      </c>
      <c r="S138" s="1" t="s">
        <v>270</v>
      </c>
      <c r="T138" s="1" t="s">
        <v>271</v>
      </c>
      <c r="V138" s="3" t="s">
        <v>2923</v>
      </c>
      <c r="W138" s="3" t="s">
        <v>2924</v>
      </c>
      <c r="X138" s="3" t="s">
        <v>2925</v>
      </c>
      <c r="Y138" s="1" t="s">
        <v>2926</v>
      </c>
      <c r="Z138" s="3" t="s">
        <v>2927</v>
      </c>
      <c r="AD138" s="1" t="s">
        <v>2928</v>
      </c>
      <c r="AE138" s="1">
        <v>9193572736</v>
      </c>
    </row>
    <row r="139" spans="1:31" ht="89.25" x14ac:dyDescent="0.25">
      <c r="A139" s="1">
        <v>11422632077</v>
      </c>
      <c r="B139" s="2">
        <v>43906.657719907409</v>
      </c>
      <c r="C139" s="2">
        <v>43906.661805555559</v>
      </c>
      <c r="D139" s="15">
        <f t="shared" si="4"/>
        <v>4.0856481500668451E-3</v>
      </c>
      <c r="E139" s="1" t="s">
        <v>257</v>
      </c>
      <c r="F139" s="1" t="s">
        <v>258</v>
      </c>
      <c r="G139" s="1" t="s">
        <v>259</v>
      </c>
      <c r="M139" s="1" t="s">
        <v>264</v>
      </c>
      <c r="O139" s="3" t="s">
        <v>17</v>
      </c>
      <c r="P139" s="3" t="s">
        <v>2930</v>
      </c>
      <c r="T139" s="1" t="s">
        <v>271</v>
      </c>
      <c r="V139" s="3" t="s">
        <v>2931</v>
      </c>
      <c r="W139" s="3" t="s">
        <v>2932</v>
      </c>
      <c r="X139" s="3" t="s">
        <v>2933</v>
      </c>
      <c r="Y139" s="1" t="s">
        <v>2934</v>
      </c>
      <c r="Z139" s="3" t="s">
        <v>2935</v>
      </c>
      <c r="AA139" s="1" t="s">
        <v>153</v>
      </c>
      <c r="AB139" s="1" t="s">
        <v>162</v>
      </c>
      <c r="AC139" s="1" t="s">
        <v>171</v>
      </c>
      <c r="AD139" s="1" t="s">
        <v>2936</v>
      </c>
      <c r="AE139" s="1" t="s">
        <v>2937</v>
      </c>
    </row>
    <row r="140" spans="1:31" ht="102" x14ac:dyDescent="0.25">
      <c r="A140" s="1">
        <v>11422620534</v>
      </c>
      <c r="B140" s="2">
        <v>43906.532766203702</v>
      </c>
      <c r="C140" s="2">
        <v>43906.658483796295</v>
      </c>
      <c r="D140" s="15">
        <f t="shared" si="4"/>
        <v>0.12571759259299142</v>
      </c>
      <c r="E140" s="1" t="s">
        <v>257</v>
      </c>
      <c r="J140" s="1" t="s">
        <v>261</v>
      </c>
      <c r="M140" s="1" t="s">
        <v>264</v>
      </c>
      <c r="O140" s="3" t="s">
        <v>17</v>
      </c>
      <c r="P140" s="3" t="s">
        <v>2939</v>
      </c>
      <c r="Q140" s="3" t="s">
        <v>268</v>
      </c>
      <c r="R140" s="1" t="s">
        <v>269</v>
      </c>
      <c r="S140" s="1" t="s">
        <v>270</v>
      </c>
      <c r="T140" s="1" t="s">
        <v>271</v>
      </c>
      <c r="V140" s="3" t="s">
        <v>2940</v>
      </c>
      <c r="W140" s="3" t="s">
        <v>2941</v>
      </c>
      <c r="X140" s="3" t="s">
        <v>2942</v>
      </c>
      <c r="Y140" s="1" t="s">
        <v>2943</v>
      </c>
      <c r="Z140" s="3" t="s">
        <v>2944</v>
      </c>
      <c r="AA140" s="1" t="s">
        <v>208</v>
      </c>
      <c r="AB140" s="1" t="s">
        <v>161</v>
      </c>
      <c r="AC140" s="1" t="s">
        <v>165</v>
      </c>
      <c r="AD140" s="1" t="s">
        <v>2945</v>
      </c>
      <c r="AE140" s="1">
        <v>8286938504</v>
      </c>
    </row>
    <row r="141" spans="1:31" ht="25.5" x14ac:dyDescent="0.25">
      <c r="A141" s="1">
        <v>11422620380</v>
      </c>
      <c r="B141" s="2">
        <v>43906.651921296296</v>
      </c>
      <c r="C141" s="2">
        <v>43906.658437500002</v>
      </c>
      <c r="D141" s="15">
        <f t="shared" si="4"/>
        <v>6.5162037062691525E-3</v>
      </c>
      <c r="E141" s="1" t="s">
        <v>257</v>
      </c>
      <c r="F141" s="1" t="s">
        <v>258</v>
      </c>
      <c r="G141" s="1" t="s">
        <v>259</v>
      </c>
      <c r="H141" s="1" t="s">
        <v>260</v>
      </c>
      <c r="I141" s="1" t="s">
        <v>29</v>
      </c>
      <c r="J141" s="1" t="s">
        <v>261</v>
      </c>
      <c r="K141" s="1" t="s">
        <v>262</v>
      </c>
      <c r="L141" s="1" t="s">
        <v>263</v>
      </c>
      <c r="M141" s="1" t="s">
        <v>264</v>
      </c>
      <c r="O141" s="3" t="s">
        <v>17</v>
      </c>
      <c r="P141" s="3" t="s">
        <v>2947</v>
      </c>
      <c r="R141" s="1" t="s">
        <v>269</v>
      </c>
      <c r="V141" s="3" t="s">
        <v>2948</v>
      </c>
      <c r="W141" s="3" t="s">
        <v>2949</v>
      </c>
      <c r="X141" s="3" t="s">
        <v>2409</v>
      </c>
      <c r="Y141" s="1" t="s">
        <v>2950</v>
      </c>
      <c r="Z141" s="3" t="s">
        <v>2951</v>
      </c>
      <c r="AA141" s="1" t="s">
        <v>183</v>
      </c>
      <c r="AB141" s="1" t="s">
        <v>160</v>
      </c>
      <c r="AC141" s="1" t="s">
        <v>168</v>
      </c>
      <c r="AD141" s="1" t="s">
        <v>2952</v>
      </c>
      <c r="AE141" s="1" t="s">
        <v>2953</v>
      </c>
    </row>
    <row r="142" spans="1:31" ht="89.25" x14ac:dyDescent="0.25">
      <c r="A142" s="1">
        <v>11422618617</v>
      </c>
      <c r="B142" s="2">
        <v>43906.652303240742</v>
      </c>
      <c r="C142" s="2">
        <v>43906.657939814817</v>
      </c>
      <c r="D142" s="15">
        <f t="shared" si="4"/>
        <v>5.6365740747423843E-3</v>
      </c>
      <c r="E142" s="1" t="s">
        <v>257</v>
      </c>
      <c r="F142" s="1" t="s">
        <v>258</v>
      </c>
      <c r="G142" s="1" t="s">
        <v>259</v>
      </c>
      <c r="H142" s="1" t="s">
        <v>260</v>
      </c>
      <c r="I142" s="1" t="s">
        <v>29</v>
      </c>
      <c r="J142" s="1" t="s">
        <v>261</v>
      </c>
      <c r="K142" s="1" t="s">
        <v>262</v>
      </c>
      <c r="L142" s="1" t="s">
        <v>263</v>
      </c>
      <c r="M142" s="1" t="s">
        <v>264</v>
      </c>
      <c r="O142" s="3" t="s">
        <v>17</v>
      </c>
      <c r="P142" s="3" t="s">
        <v>2955</v>
      </c>
      <c r="Q142" s="3" t="s">
        <v>268</v>
      </c>
      <c r="R142" s="1" t="s">
        <v>269</v>
      </c>
      <c r="S142" s="1" t="s">
        <v>270</v>
      </c>
      <c r="T142" s="1" t="s">
        <v>271</v>
      </c>
      <c r="V142" s="3" t="s">
        <v>2956</v>
      </c>
      <c r="W142" s="3" t="s">
        <v>2957</v>
      </c>
      <c r="X142" s="3" t="s">
        <v>2958</v>
      </c>
      <c r="Y142" s="1" t="s">
        <v>2959</v>
      </c>
      <c r="Z142" s="3" t="s">
        <v>2960</v>
      </c>
      <c r="AA142" s="1" t="s">
        <v>155</v>
      </c>
      <c r="AB142" s="1" t="s">
        <v>162</v>
      </c>
      <c r="AC142" s="1" t="s">
        <v>4536</v>
      </c>
      <c r="AD142" s="1" t="s">
        <v>2961</v>
      </c>
      <c r="AE142" s="1">
        <v>9193028867</v>
      </c>
    </row>
    <row r="143" spans="1:31" ht="25.5" x14ac:dyDescent="0.25">
      <c r="A143" s="1">
        <v>11422612191</v>
      </c>
      <c r="B143" s="2">
        <v>43906.653541666667</v>
      </c>
      <c r="C143" s="2">
        <v>43906.656111111108</v>
      </c>
      <c r="D143" s="15">
        <f t="shared" si="4"/>
        <v>2.5694444411783479E-3</v>
      </c>
      <c r="F143" s="1" t="s">
        <v>258</v>
      </c>
      <c r="H143" s="1" t="s">
        <v>260</v>
      </c>
      <c r="I143" s="1" t="s">
        <v>29</v>
      </c>
      <c r="J143" s="1" t="s">
        <v>261</v>
      </c>
      <c r="M143" s="1" t="s">
        <v>264</v>
      </c>
      <c r="O143" s="3" t="s">
        <v>17</v>
      </c>
      <c r="P143" s="3" t="s">
        <v>2962</v>
      </c>
      <c r="R143" s="1" t="s">
        <v>269</v>
      </c>
      <c r="V143" s="3" t="s">
        <v>2963</v>
      </c>
      <c r="W143" s="3" t="s">
        <v>2964</v>
      </c>
      <c r="Y143" s="1" t="s">
        <v>2965</v>
      </c>
      <c r="Z143" s="3" t="s">
        <v>2966</v>
      </c>
      <c r="AA143" s="1" t="s">
        <v>191</v>
      </c>
      <c r="AB143" s="1" t="s">
        <v>161</v>
      </c>
      <c r="AC143" s="1" t="s">
        <v>165</v>
      </c>
      <c r="AD143" s="1" t="s">
        <v>2967</v>
      </c>
      <c r="AE143" s="1">
        <v>8283244906</v>
      </c>
    </row>
    <row r="144" spans="1:31" ht="127.5" x14ac:dyDescent="0.25">
      <c r="A144" s="1">
        <v>11422610477</v>
      </c>
      <c r="B144" s="2">
        <v>43906.646782407406</v>
      </c>
      <c r="C144" s="2">
        <v>43906.655624999999</v>
      </c>
      <c r="D144" s="15">
        <f t="shared" si="4"/>
        <v>8.8425925932824612E-3</v>
      </c>
      <c r="E144" s="1" t="s">
        <v>257</v>
      </c>
      <c r="F144" s="1" t="s">
        <v>258</v>
      </c>
      <c r="G144" s="1" t="s">
        <v>259</v>
      </c>
      <c r="I144" s="1" t="s">
        <v>29</v>
      </c>
      <c r="J144" s="1" t="s">
        <v>261</v>
      </c>
      <c r="M144" s="1" t="s">
        <v>264</v>
      </c>
      <c r="O144" s="3" t="s">
        <v>17</v>
      </c>
      <c r="P144" s="3" t="s">
        <v>2968</v>
      </c>
      <c r="Q144" s="3" t="s">
        <v>268</v>
      </c>
      <c r="R144" s="1" t="s">
        <v>269</v>
      </c>
      <c r="S144" s="1" t="s">
        <v>270</v>
      </c>
      <c r="T144" s="1" t="s">
        <v>271</v>
      </c>
      <c r="V144" s="3" t="s">
        <v>2969</v>
      </c>
      <c r="W144" s="3" t="s">
        <v>2970</v>
      </c>
      <c r="Y144" s="1" t="s">
        <v>2971</v>
      </c>
      <c r="Z144" s="3" t="s">
        <v>2972</v>
      </c>
      <c r="AA144" s="1" t="s">
        <v>155</v>
      </c>
      <c r="AB144" s="1" t="s">
        <v>162</v>
      </c>
      <c r="AC144" s="1" t="s">
        <v>4536</v>
      </c>
      <c r="AD144" s="1" t="s">
        <v>2973</v>
      </c>
      <c r="AE144" s="1" t="s">
        <v>2974</v>
      </c>
    </row>
    <row r="145" spans="1:31" ht="51" x14ac:dyDescent="0.25">
      <c r="A145" s="1">
        <v>11422608390</v>
      </c>
      <c r="B145" s="2">
        <v>43906.602407407408</v>
      </c>
      <c r="C145" s="2">
        <v>43906.655011574076</v>
      </c>
      <c r="D145" s="15">
        <f t="shared" si="4"/>
        <v>5.2604166667151731E-2</v>
      </c>
      <c r="E145" s="1" t="s">
        <v>257</v>
      </c>
      <c r="I145" s="1" t="s">
        <v>29</v>
      </c>
      <c r="J145" s="1" t="s">
        <v>261</v>
      </c>
      <c r="M145" s="1" t="s">
        <v>264</v>
      </c>
      <c r="N145" s="3" t="s">
        <v>2976</v>
      </c>
      <c r="O145" s="3" t="s">
        <v>17</v>
      </c>
      <c r="P145" s="3" t="s">
        <v>2977</v>
      </c>
      <c r="Q145" s="3" t="s">
        <v>268</v>
      </c>
      <c r="R145" s="1" t="s">
        <v>269</v>
      </c>
      <c r="S145" s="1" t="s">
        <v>270</v>
      </c>
      <c r="T145" s="1" t="s">
        <v>271</v>
      </c>
      <c r="V145" s="3" t="s">
        <v>2978</v>
      </c>
      <c r="W145" s="3" t="s">
        <v>2979</v>
      </c>
      <c r="X145" s="3" t="s">
        <v>2980</v>
      </c>
      <c r="Y145" s="1" t="s">
        <v>2981</v>
      </c>
      <c r="Z145" s="3" t="s">
        <v>2982</v>
      </c>
      <c r="AA145" s="1" t="s">
        <v>151</v>
      </c>
      <c r="AB145" s="1" t="s">
        <v>162</v>
      </c>
      <c r="AC145" s="1" t="s">
        <v>165</v>
      </c>
      <c r="AD145" s="1" t="s">
        <v>2983</v>
      </c>
      <c r="AE145" s="1" t="s">
        <v>2984</v>
      </c>
    </row>
    <row r="146" spans="1:31" ht="25.5" x14ac:dyDescent="0.25">
      <c r="A146" s="1">
        <v>11422605067</v>
      </c>
      <c r="B146" s="2">
        <v>43906.652615740742</v>
      </c>
      <c r="C146" s="2">
        <v>43906.654062499998</v>
      </c>
      <c r="D146" s="15">
        <f t="shared" si="4"/>
        <v>1.4467592554865405E-3</v>
      </c>
      <c r="E146" s="1" t="s">
        <v>257</v>
      </c>
      <c r="F146" s="1" t="s">
        <v>258</v>
      </c>
      <c r="J146" s="1" t="s">
        <v>261</v>
      </c>
      <c r="M146" s="1" t="s">
        <v>264</v>
      </c>
      <c r="O146" s="3" t="s">
        <v>17</v>
      </c>
      <c r="P146" s="3" t="s">
        <v>2986</v>
      </c>
      <c r="Q146" s="3" t="s">
        <v>268</v>
      </c>
      <c r="R146" s="1" t="s">
        <v>269</v>
      </c>
      <c r="S146" s="1" t="s">
        <v>270</v>
      </c>
      <c r="T146" s="1" t="s">
        <v>271</v>
      </c>
      <c r="V146" s="3" t="s">
        <v>858</v>
      </c>
    </row>
    <row r="147" spans="1:31" ht="25.5" x14ac:dyDescent="0.25">
      <c r="A147" s="1">
        <v>11422602765</v>
      </c>
      <c r="B147" s="2">
        <v>43906.652453703704</v>
      </c>
      <c r="C147" s="2">
        <v>43906.653402777774</v>
      </c>
      <c r="D147" s="15">
        <f t="shared" si="4"/>
        <v>9.4907407037680969E-4</v>
      </c>
      <c r="E147" s="1" t="s">
        <v>257</v>
      </c>
      <c r="F147" s="1" t="s">
        <v>258</v>
      </c>
      <c r="G147" s="1" t="s">
        <v>259</v>
      </c>
      <c r="I147" s="1" t="s">
        <v>29</v>
      </c>
      <c r="J147" s="1" t="s">
        <v>261</v>
      </c>
      <c r="O147" s="3" t="s">
        <v>18</v>
      </c>
      <c r="T147" s="1" t="s">
        <v>271</v>
      </c>
    </row>
    <row r="148" spans="1:31" x14ac:dyDescent="0.25">
      <c r="A148" s="1">
        <v>11422601815</v>
      </c>
      <c r="B148" s="2">
        <v>43906.651666666665</v>
      </c>
      <c r="C148" s="2">
        <v>43906.653136574074</v>
      </c>
      <c r="D148" s="15">
        <f t="shared" si="4"/>
        <v>1.4699074090458453E-3</v>
      </c>
      <c r="E148" s="1" t="s">
        <v>257</v>
      </c>
      <c r="G148" s="1" t="s">
        <v>259</v>
      </c>
      <c r="J148" s="1" t="s">
        <v>261</v>
      </c>
      <c r="O148" s="3" t="s">
        <v>17</v>
      </c>
      <c r="T148" s="1" t="s">
        <v>271</v>
      </c>
    </row>
    <row r="149" spans="1:31" ht="102" x14ac:dyDescent="0.25">
      <c r="A149" s="1">
        <v>11422601817</v>
      </c>
      <c r="B149" s="2">
        <v>43906.647592592592</v>
      </c>
      <c r="C149" s="2">
        <v>43906.653136574074</v>
      </c>
      <c r="D149" s="15">
        <f t="shared" si="4"/>
        <v>5.543981482333038E-3</v>
      </c>
      <c r="E149" s="1" t="s">
        <v>257</v>
      </c>
      <c r="M149" s="1" t="s">
        <v>264</v>
      </c>
      <c r="O149" s="3" t="s">
        <v>17</v>
      </c>
      <c r="P149" s="3" t="s">
        <v>2989</v>
      </c>
      <c r="T149" s="1" t="s">
        <v>271</v>
      </c>
      <c r="V149" s="3" t="s">
        <v>2990</v>
      </c>
      <c r="W149" s="3" t="s">
        <v>2991</v>
      </c>
      <c r="X149" s="3" t="s">
        <v>342</v>
      </c>
      <c r="Y149" s="1" t="s">
        <v>2992</v>
      </c>
      <c r="Z149" s="3" t="s">
        <v>2993</v>
      </c>
      <c r="AA149" s="1" t="s">
        <v>186</v>
      </c>
      <c r="AB149" s="1" t="s">
        <v>162</v>
      </c>
      <c r="AC149" s="1" t="s">
        <v>4532</v>
      </c>
      <c r="AD149" s="1" t="s">
        <v>2994</v>
      </c>
      <c r="AE149" s="1">
        <v>7047861820</v>
      </c>
    </row>
    <row r="150" spans="1:31" ht="38.25" x14ac:dyDescent="0.25">
      <c r="A150" s="1">
        <v>11422592148</v>
      </c>
      <c r="B150" s="2">
        <v>43906.648032407407</v>
      </c>
      <c r="C150" s="2">
        <v>43906.650370370371</v>
      </c>
      <c r="D150" s="15">
        <f t="shared" si="4"/>
        <v>2.3379629637929611E-3</v>
      </c>
      <c r="E150" s="1" t="s">
        <v>257</v>
      </c>
      <c r="F150" s="1" t="s">
        <v>258</v>
      </c>
      <c r="G150" s="1" t="s">
        <v>259</v>
      </c>
      <c r="K150" s="1" t="s">
        <v>262</v>
      </c>
      <c r="M150" s="1" t="s">
        <v>264</v>
      </c>
      <c r="O150" s="3" t="s">
        <v>18</v>
      </c>
      <c r="P150" s="3" t="s">
        <v>2997</v>
      </c>
      <c r="R150" s="1" t="s">
        <v>269</v>
      </c>
      <c r="V150" s="3" t="s">
        <v>2998</v>
      </c>
      <c r="W150" s="3" t="s">
        <v>2999</v>
      </c>
      <c r="X150" s="3" t="s">
        <v>551</v>
      </c>
    </row>
    <row r="151" spans="1:31" ht="76.5" x14ac:dyDescent="0.25">
      <c r="A151" s="1">
        <v>11422587810</v>
      </c>
      <c r="B151" s="2">
        <v>43906.639953703707</v>
      </c>
      <c r="C151" s="2">
        <v>43906.649143518516</v>
      </c>
      <c r="D151" s="15">
        <f t="shared" si="4"/>
        <v>9.1898148093605414E-3</v>
      </c>
      <c r="E151" s="1" t="s">
        <v>257</v>
      </c>
      <c r="F151" s="1" t="s">
        <v>258</v>
      </c>
      <c r="G151" s="1" t="s">
        <v>259</v>
      </c>
      <c r="H151" s="1" t="s">
        <v>260</v>
      </c>
      <c r="I151" s="1" t="s">
        <v>29</v>
      </c>
      <c r="J151" s="1" t="s">
        <v>261</v>
      </c>
      <c r="K151" s="1" t="s">
        <v>262</v>
      </c>
      <c r="L151" s="1" t="s">
        <v>263</v>
      </c>
      <c r="M151" s="1" t="s">
        <v>264</v>
      </c>
      <c r="O151" s="3" t="s">
        <v>17</v>
      </c>
      <c r="P151" s="3" t="s">
        <v>3000</v>
      </c>
      <c r="Q151" s="3" t="s">
        <v>268</v>
      </c>
      <c r="R151" s="1" t="s">
        <v>269</v>
      </c>
      <c r="S151" s="1" t="s">
        <v>270</v>
      </c>
      <c r="T151" s="1" t="s">
        <v>271</v>
      </c>
      <c r="V151" s="3" t="s">
        <v>3001</v>
      </c>
      <c r="W151" s="3" t="s">
        <v>3002</v>
      </c>
      <c r="Y151" s="1" t="s">
        <v>3003</v>
      </c>
      <c r="Z151" s="3" t="s">
        <v>3004</v>
      </c>
      <c r="AA151" s="1" t="s">
        <v>148</v>
      </c>
      <c r="AB151" s="1" t="s">
        <v>161</v>
      </c>
      <c r="AC151" s="1" t="s">
        <v>4540</v>
      </c>
      <c r="AD151" s="1" t="s">
        <v>3005</v>
      </c>
      <c r="AE151" s="1" t="s">
        <v>3006</v>
      </c>
    </row>
    <row r="152" spans="1:31" ht="114.75" x14ac:dyDescent="0.25">
      <c r="A152" s="1">
        <v>11422587001</v>
      </c>
      <c r="B152" s="2">
        <v>43906.64539351852</v>
      </c>
      <c r="C152" s="2">
        <v>43906.648923611108</v>
      </c>
      <c r="D152" s="15">
        <f t="shared" si="4"/>
        <v>3.53009258833481E-3</v>
      </c>
      <c r="F152" s="1" t="s">
        <v>258</v>
      </c>
      <c r="L152" s="1" t="s">
        <v>263</v>
      </c>
      <c r="M152" s="1" t="s">
        <v>264</v>
      </c>
      <c r="O152" s="3" t="s">
        <v>18</v>
      </c>
      <c r="P152" s="3" t="s">
        <v>3008</v>
      </c>
      <c r="T152" s="1" t="s">
        <v>271</v>
      </c>
      <c r="V152" s="3" t="s">
        <v>3009</v>
      </c>
      <c r="W152" s="3" t="s">
        <v>3010</v>
      </c>
      <c r="X152" s="3" t="s">
        <v>3011</v>
      </c>
    </row>
    <row r="153" spans="1:31" ht="76.5" x14ac:dyDescent="0.25">
      <c r="A153" s="1">
        <v>11422585342</v>
      </c>
      <c r="B153" s="2">
        <v>43906.643854166665</v>
      </c>
      <c r="C153" s="2">
        <v>43906.648472222223</v>
      </c>
      <c r="D153" s="15">
        <f t="shared" si="4"/>
        <v>4.6180555582395755E-3</v>
      </c>
      <c r="E153" s="1" t="s">
        <v>257</v>
      </c>
      <c r="F153" s="1" t="s">
        <v>258</v>
      </c>
      <c r="G153" s="1" t="s">
        <v>259</v>
      </c>
      <c r="M153" s="1" t="s">
        <v>264</v>
      </c>
      <c r="O153" s="3" t="s">
        <v>18</v>
      </c>
      <c r="P153" s="3" t="s">
        <v>3013</v>
      </c>
      <c r="Q153" s="3" t="s">
        <v>268</v>
      </c>
      <c r="S153" s="1" t="s">
        <v>270</v>
      </c>
      <c r="T153" s="1" t="s">
        <v>271</v>
      </c>
      <c r="V153" s="3" t="s">
        <v>405</v>
      </c>
      <c r="W153" s="3" t="s">
        <v>3014</v>
      </c>
      <c r="X153" s="3" t="s">
        <v>405</v>
      </c>
      <c r="Y153" s="1" t="s">
        <v>3015</v>
      </c>
      <c r="Z153" s="3" t="s">
        <v>3016</v>
      </c>
      <c r="AA153" s="1" t="s">
        <v>154</v>
      </c>
      <c r="AB153" s="1" t="s">
        <v>160</v>
      </c>
      <c r="AC153" s="1" t="s">
        <v>4530</v>
      </c>
      <c r="AD153" s="1" t="s">
        <v>3017</v>
      </c>
    </row>
    <row r="154" spans="1:31" ht="25.5" x14ac:dyDescent="0.25">
      <c r="A154" s="1">
        <v>11422584109</v>
      </c>
      <c r="B154" s="2">
        <v>43906.646550925929</v>
      </c>
      <c r="C154" s="2">
        <v>43906.648125</v>
      </c>
      <c r="D154" s="15">
        <f t="shared" si="4"/>
        <v>1.5740740709588863E-3</v>
      </c>
      <c r="E154" s="1" t="s">
        <v>257</v>
      </c>
      <c r="F154" s="1" t="s">
        <v>258</v>
      </c>
      <c r="G154" s="1" t="s">
        <v>259</v>
      </c>
      <c r="M154" s="1" t="s">
        <v>264</v>
      </c>
      <c r="O154" s="3" t="s">
        <v>18</v>
      </c>
      <c r="P154" s="3" t="s">
        <v>3019</v>
      </c>
      <c r="S154" s="1" t="s">
        <v>270</v>
      </c>
      <c r="V154" s="3" t="s">
        <v>3020</v>
      </c>
      <c r="W154" s="3" t="s">
        <v>3021</v>
      </c>
      <c r="X154" s="3" t="s">
        <v>3022</v>
      </c>
      <c r="Y154" s="1" t="s">
        <v>3023</v>
      </c>
      <c r="Z154" s="3" t="s">
        <v>3024</v>
      </c>
      <c r="AA154" s="1" t="s">
        <v>156</v>
      </c>
      <c r="AB154" s="1" t="s">
        <v>162</v>
      </c>
      <c r="AC154" s="1" t="s">
        <v>165</v>
      </c>
      <c r="AD154" s="1" t="s">
        <v>3025</v>
      </c>
      <c r="AE154" s="1">
        <v>19195229583</v>
      </c>
    </row>
    <row r="155" spans="1:31" ht="153" x14ac:dyDescent="0.25">
      <c r="A155" s="1">
        <v>11422574500</v>
      </c>
      <c r="B155" s="2">
        <v>43906.641006944446</v>
      </c>
      <c r="C155" s="2">
        <v>43906.645335648151</v>
      </c>
      <c r="D155" s="15">
        <f t="shared" si="4"/>
        <v>4.3287037042318843E-3</v>
      </c>
      <c r="E155" s="1" t="s">
        <v>257</v>
      </c>
      <c r="L155" s="1" t="s">
        <v>263</v>
      </c>
      <c r="O155" s="3" t="s">
        <v>17</v>
      </c>
      <c r="P155" s="3" t="s">
        <v>3027</v>
      </c>
      <c r="S155" s="1" t="s">
        <v>270</v>
      </c>
    </row>
    <row r="156" spans="1:31" ht="51" x14ac:dyDescent="0.25">
      <c r="A156" s="1">
        <v>11422571473</v>
      </c>
      <c r="B156" s="2">
        <v>43906.642453703702</v>
      </c>
      <c r="C156" s="2">
        <v>43906.644432870373</v>
      </c>
      <c r="D156" s="15">
        <f t="shared" si="4"/>
        <v>1.9791666709352285E-3</v>
      </c>
      <c r="E156" s="1" t="s">
        <v>257</v>
      </c>
      <c r="G156" s="1" t="s">
        <v>259</v>
      </c>
      <c r="I156" s="1" t="s">
        <v>29</v>
      </c>
      <c r="J156" s="1" t="s">
        <v>261</v>
      </c>
      <c r="K156" s="1" t="s">
        <v>262</v>
      </c>
      <c r="O156" s="3" t="s">
        <v>17</v>
      </c>
      <c r="P156" s="3" t="s">
        <v>3029</v>
      </c>
      <c r="Q156" s="3" t="s">
        <v>268</v>
      </c>
      <c r="R156" s="1" t="s">
        <v>269</v>
      </c>
      <c r="S156" s="1" t="s">
        <v>270</v>
      </c>
    </row>
    <row r="157" spans="1:31" ht="102" x14ac:dyDescent="0.25">
      <c r="A157" s="1">
        <v>11422569465</v>
      </c>
      <c r="B157" s="2">
        <v>43906.613263888888</v>
      </c>
      <c r="C157" s="2">
        <v>43906.643807870372</v>
      </c>
      <c r="D157" s="15">
        <f t="shared" si="4"/>
        <v>3.054398148378823E-2</v>
      </c>
      <c r="E157" s="1" t="s">
        <v>257</v>
      </c>
      <c r="G157" s="1" t="s">
        <v>259</v>
      </c>
      <c r="N157" s="3" t="s">
        <v>3031</v>
      </c>
      <c r="O157" s="3" t="s">
        <v>17</v>
      </c>
      <c r="P157" s="3" t="s">
        <v>3032</v>
      </c>
      <c r="U157" s="1" t="s">
        <v>272</v>
      </c>
      <c r="V157" s="3" t="s">
        <v>3033</v>
      </c>
      <c r="W157" s="3" t="s">
        <v>3034</v>
      </c>
      <c r="X157" s="3" t="s">
        <v>3035</v>
      </c>
      <c r="Y157" s="1" t="s">
        <v>3036</v>
      </c>
      <c r="Z157" s="3" t="s">
        <v>3037</v>
      </c>
      <c r="AA157" s="1" t="s">
        <v>156</v>
      </c>
      <c r="AB157" s="1" t="s">
        <v>162</v>
      </c>
      <c r="AC157" s="1" t="s">
        <v>4550</v>
      </c>
      <c r="AD157" s="1" t="s">
        <v>3038</v>
      </c>
      <c r="AE157" s="1" t="s">
        <v>3039</v>
      </c>
    </row>
    <row r="158" spans="1:31" ht="165.75" x14ac:dyDescent="0.25">
      <c r="A158" s="1">
        <v>11422567188</v>
      </c>
      <c r="B158" s="2">
        <v>43906.615324074075</v>
      </c>
      <c r="C158" s="2">
        <v>43906.643125000002</v>
      </c>
      <c r="D158" s="15">
        <f t="shared" si="4"/>
        <v>2.7800925927294884E-2</v>
      </c>
      <c r="E158" s="1" t="s">
        <v>257</v>
      </c>
      <c r="F158" s="1" t="s">
        <v>258</v>
      </c>
      <c r="G158" s="1" t="s">
        <v>259</v>
      </c>
      <c r="H158" s="1" t="s">
        <v>260</v>
      </c>
      <c r="J158" s="1" t="s">
        <v>261</v>
      </c>
      <c r="K158" s="1" t="s">
        <v>262</v>
      </c>
      <c r="L158" s="1" t="s">
        <v>263</v>
      </c>
      <c r="M158" s="1" t="s">
        <v>264</v>
      </c>
      <c r="N158" s="3" t="s">
        <v>3041</v>
      </c>
      <c r="O158" s="3" t="s">
        <v>17</v>
      </c>
      <c r="P158" s="3" t="s">
        <v>3042</v>
      </c>
      <c r="Q158" s="3" t="s">
        <v>268</v>
      </c>
      <c r="R158" s="1" t="s">
        <v>269</v>
      </c>
      <c r="S158" s="1" t="s">
        <v>270</v>
      </c>
      <c r="T158" s="1" t="s">
        <v>271</v>
      </c>
      <c r="V158" s="3" t="s">
        <v>3043</v>
      </c>
      <c r="W158" s="3" t="s">
        <v>3044</v>
      </c>
      <c r="X158" s="3" t="s">
        <v>3045</v>
      </c>
      <c r="Y158" s="1" t="s">
        <v>3046</v>
      </c>
      <c r="Z158" s="3" t="s">
        <v>3047</v>
      </c>
      <c r="AA158" s="1" t="s">
        <v>217</v>
      </c>
      <c r="AB158" s="1" t="s">
        <v>161</v>
      </c>
      <c r="AC158" s="1" t="s">
        <v>171</v>
      </c>
      <c r="AD158" s="1" t="s">
        <v>3048</v>
      </c>
      <c r="AE158" s="1">
        <v>8282332209</v>
      </c>
    </row>
    <row r="159" spans="1:31" ht="89.25" x14ac:dyDescent="0.25">
      <c r="A159" s="1">
        <v>11422566666</v>
      </c>
      <c r="B159" s="2">
        <v>43906.638159722221</v>
      </c>
      <c r="C159" s="2">
        <v>43906.642962962964</v>
      </c>
      <c r="D159" s="15">
        <f t="shared" si="4"/>
        <v>4.803240743058268E-3</v>
      </c>
      <c r="E159" s="1" t="s">
        <v>257</v>
      </c>
      <c r="F159" s="1" t="s">
        <v>258</v>
      </c>
      <c r="G159" s="1" t="s">
        <v>259</v>
      </c>
      <c r="I159" s="1" t="s">
        <v>29</v>
      </c>
      <c r="J159" s="1" t="s">
        <v>261</v>
      </c>
      <c r="L159" s="1" t="s">
        <v>263</v>
      </c>
      <c r="M159" s="1" t="s">
        <v>264</v>
      </c>
      <c r="O159" s="3" t="s">
        <v>17</v>
      </c>
      <c r="P159" s="3" t="s">
        <v>3050</v>
      </c>
      <c r="Q159" s="3" t="s">
        <v>268</v>
      </c>
      <c r="R159" s="1" t="s">
        <v>269</v>
      </c>
      <c r="S159" s="1" t="s">
        <v>270</v>
      </c>
      <c r="T159" s="1" t="s">
        <v>271</v>
      </c>
      <c r="V159" s="3" t="s">
        <v>2708</v>
      </c>
      <c r="W159" s="3" t="s">
        <v>3051</v>
      </c>
      <c r="X159" s="3" t="s">
        <v>3052</v>
      </c>
      <c r="Y159" s="1" t="s">
        <v>3053</v>
      </c>
      <c r="Z159" s="3" t="s">
        <v>3054</v>
      </c>
      <c r="AA159" s="1" t="s">
        <v>156</v>
      </c>
      <c r="AB159" s="1" t="s">
        <v>162</v>
      </c>
      <c r="AC159" s="1" t="s">
        <v>165</v>
      </c>
      <c r="AD159" s="1" t="s">
        <v>3055</v>
      </c>
      <c r="AE159" s="1">
        <v>3363548127</v>
      </c>
    </row>
    <row r="160" spans="1:31" ht="25.5" x14ac:dyDescent="0.25">
      <c r="A160" s="1">
        <v>11422565623</v>
      </c>
      <c r="B160" s="2">
        <v>43906.639652777776</v>
      </c>
      <c r="C160" s="2">
        <v>43906.64266203704</v>
      </c>
      <c r="D160" s="15">
        <f t="shared" si="4"/>
        <v>3.0092592642176896E-3</v>
      </c>
      <c r="E160" s="1" t="s">
        <v>257</v>
      </c>
      <c r="F160" s="1" t="s">
        <v>258</v>
      </c>
      <c r="J160" s="1" t="s">
        <v>261</v>
      </c>
      <c r="M160" s="1" t="s">
        <v>264</v>
      </c>
      <c r="O160" s="3" t="s">
        <v>17</v>
      </c>
      <c r="Q160" s="3" t="s">
        <v>268</v>
      </c>
      <c r="R160" s="1" t="s">
        <v>269</v>
      </c>
      <c r="S160" s="1" t="s">
        <v>270</v>
      </c>
      <c r="T160" s="1" t="s">
        <v>271</v>
      </c>
      <c r="V160" s="3" t="s">
        <v>3057</v>
      </c>
    </row>
    <row r="161" spans="1:31" ht="25.5" x14ac:dyDescent="0.25">
      <c r="A161" s="10">
        <v>11422564170</v>
      </c>
      <c r="B161" s="11">
        <v>43906.640081018515</v>
      </c>
      <c r="C161" s="11">
        <v>43906.642210648148</v>
      </c>
      <c r="D161" s="15">
        <f t="shared" si="4"/>
        <v>2.1296296326909214E-3</v>
      </c>
      <c r="E161" s="10" t="s">
        <v>257</v>
      </c>
      <c r="F161" s="10"/>
      <c r="G161" s="10"/>
      <c r="H161" s="10"/>
      <c r="I161" s="10"/>
      <c r="J161" s="10"/>
      <c r="K161" s="10"/>
      <c r="L161" s="10"/>
      <c r="M161" s="10" t="s">
        <v>264</v>
      </c>
      <c r="N161" s="12"/>
      <c r="O161" s="12" t="s">
        <v>17</v>
      </c>
      <c r="P161" s="12"/>
      <c r="Q161" s="12"/>
      <c r="R161" s="10" t="s">
        <v>269</v>
      </c>
      <c r="S161" s="10"/>
      <c r="T161" s="10"/>
      <c r="U161" s="10"/>
      <c r="V161" s="12" t="s">
        <v>3059</v>
      </c>
      <c r="W161" s="12"/>
      <c r="X161" s="12"/>
    </row>
    <row r="162" spans="1:31" ht="25.5" x14ac:dyDescent="0.25">
      <c r="A162" s="1">
        <v>11422555698</v>
      </c>
      <c r="B162" s="2">
        <v>43906.638229166667</v>
      </c>
      <c r="C162" s="2">
        <v>43906.639699074076</v>
      </c>
      <c r="D162" s="15">
        <f t="shared" si="4"/>
        <v>1.4699074090458453E-3</v>
      </c>
      <c r="E162" s="1" t="s">
        <v>257</v>
      </c>
      <c r="N162" s="3" t="s">
        <v>3061</v>
      </c>
      <c r="O162" s="3" t="s">
        <v>18</v>
      </c>
      <c r="U162" s="1" t="s">
        <v>272</v>
      </c>
    </row>
    <row r="163" spans="1:31" ht="25.5" x14ac:dyDescent="0.25">
      <c r="A163" s="1">
        <v>11422555257</v>
      </c>
      <c r="B163" s="2">
        <v>43906.603900462964</v>
      </c>
      <c r="C163" s="2">
        <v>43906.63957175926</v>
      </c>
      <c r="D163" s="15">
        <f t="shared" si="4"/>
        <v>3.5671296296641231E-2</v>
      </c>
      <c r="E163" s="1" t="s">
        <v>257</v>
      </c>
      <c r="F163" s="1" t="s">
        <v>258</v>
      </c>
      <c r="I163" s="1" t="s">
        <v>29</v>
      </c>
      <c r="J163" s="1" t="s">
        <v>261</v>
      </c>
      <c r="M163" s="1" t="s">
        <v>264</v>
      </c>
      <c r="O163" s="3" t="s">
        <v>18</v>
      </c>
      <c r="U163" s="1" t="s">
        <v>272</v>
      </c>
    </row>
    <row r="164" spans="1:31" ht="63.75" x14ac:dyDescent="0.25">
      <c r="A164" s="1">
        <v>11422554751</v>
      </c>
      <c r="B164" s="2">
        <v>43906.636689814812</v>
      </c>
      <c r="C164" s="2">
        <v>43906.639421296299</v>
      </c>
      <c r="D164" s="15">
        <f t="shared" si="4"/>
        <v>2.7314814869896509E-3</v>
      </c>
      <c r="E164" s="1" t="s">
        <v>257</v>
      </c>
      <c r="J164" s="1" t="s">
        <v>261</v>
      </c>
      <c r="M164" s="1" t="s">
        <v>264</v>
      </c>
      <c r="O164" s="3" t="s">
        <v>17</v>
      </c>
      <c r="P164" s="3" t="s">
        <v>3064</v>
      </c>
      <c r="T164" s="1" t="s">
        <v>271</v>
      </c>
      <c r="V164" s="13" t="s">
        <v>3065</v>
      </c>
      <c r="W164" s="3" t="s">
        <v>3066</v>
      </c>
    </row>
    <row r="165" spans="1:31" ht="63.75" x14ac:dyDescent="0.25">
      <c r="A165" s="1">
        <v>11422553174</v>
      </c>
      <c r="B165" s="2">
        <v>43906.635798611111</v>
      </c>
      <c r="C165" s="2">
        <v>43906.638969907406</v>
      </c>
      <c r="D165" s="15">
        <f t="shared" si="4"/>
        <v>3.1712962954770774E-3</v>
      </c>
      <c r="E165" s="1" t="s">
        <v>257</v>
      </c>
      <c r="G165" s="1" t="s">
        <v>259</v>
      </c>
      <c r="J165" s="1" t="s">
        <v>261</v>
      </c>
      <c r="M165" s="1" t="s">
        <v>264</v>
      </c>
      <c r="O165" s="3" t="s">
        <v>17</v>
      </c>
      <c r="P165" s="3" t="s">
        <v>3068</v>
      </c>
      <c r="R165" s="1" t="s">
        <v>269</v>
      </c>
      <c r="S165" s="1" t="s">
        <v>270</v>
      </c>
      <c r="V165" s="3" t="s">
        <v>3069</v>
      </c>
      <c r="W165" s="3" t="s">
        <v>3070</v>
      </c>
      <c r="X165" s="3" t="s">
        <v>3071</v>
      </c>
    </row>
    <row r="166" spans="1:31" ht="38.25" x14ac:dyDescent="0.25">
      <c r="A166" s="1">
        <v>11422551808</v>
      </c>
      <c r="B166" s="2">
        <v>43906.635000000002</v>
      </c>
      <c r="C166" s="2">
        <v>43906.638599537036</v>
      </c>
      <c r="D166" s="15">
        <f t="shared" si="4"/>
        <v>3.5995370344608091E-3</v>
      </c>
      <c r="E166" s="1" t="s">
        <v>257</v>
      </c>
      <c r="F166" s="1" t="s">
        <v>258</v>
      </c>
      <c r="I166" s="1" t="s">
        <v>29</v>
      </c>
      <c r="K166" s="1" t="s">
        <v>262</v>
      </c>
      <c r="M166" s="1" t="s">
        <v>264</v>
      </c>
      <c r="O166" s="3" t="s">
        <v>18</v>
      </c>
      <c r="P166" s="3" t="s">
        <v>3073</v>
      </c>
      <c r="U166" s="1" t="s">
        <v>272</v>
      </c>
      <c r="V166" s="3" t="s">
        <v>3074</v>
      </c>
    </row>
    <row r="167" spans="1:31" ht="63.75" x14ac:dyDescent="0.25">
      <c r="A167" s="1">
        <v>11422546508</v>
      </c>
      <c r="B167" s="2">
        <v>43906.619629629633</v>
      </c>
      <c r="C167" s="2">
        <v>43906.637094907404</v>
      </c>
      <c r="D167" s="15">
        <f t="shared" si="4"/>
        <v>1.7465277771407273E-2</v>
      </c>
      <c r="G167" s="1" t="s">
        <v>259</v>
      </c>
      <c r="I167" s="1" t="s">
        <v>29</v>
      </c>
      <c r="L167" s="1" t="s">
        <v>263</v>
      </c>
      <c r="M167" s="1" t="s">
        <v>264</v>
      </c>
      <c r="O167" s="3" t="s">
        <v>17</v>
      </c>
      <c r="P167" s="3" t="s">
        <v>3076</v>
      </c>
      <c r="T167" s="1" t="s">
        <v>271</v>
      </c>
      <c r="V167" s="3" t="s">
        <v>3077</v>
      </c>
      <c r="W167" s="3" t="s">
        <v>3078</v>
      </c>
      <c r="X167" s="3" t="s">
        <v>3079</v>
      </c>
      <c r="Y167" s="1" t="s">
        <v>3080</v>
      </c>
      <c r="Z167" s="3" t="s">
        <v>1797</v>
      </c>
      <c r="AA167" s="1" t="s">
        <v>243</v>
      </c>
      <c r="AB167" s="1" t="s">
        <v>161</v>
      </c>
      <c r="AC167" s="1" t="s">
        <v>4552</v>
      </c>
      <c r="AD167" s="1" t="s">
        <v>3081</v>
      </c>
      <c r="AE167" s="1">
        <v>3215432540</v>
      </c>
    </row>
    <row r="168" spans="1:31" ht="76.5" x14ac:dyDescent="0.25">
      <c r="A168" s="1">
        <v>11422546413</v>
      </c>
      <c r="B168" s="2">
        <v>43906.622627314813</v>
      </c>
      <c r="C168" s="2">
        <v>43906.637060185189</v>
      </c>
      <c r="D168" s="15">
        <f t="shared" si="4"/>
        <v>1.4432870375458151E-2</v>
      </c>
      <c r="E168" s="1" t="s">
        <v>257</v>
      </c>
      <c r="F168" s="1" t="s">
        <v>258</v>
      </c>
      <c r="G168" s="1" t="s">
        <v>259</v>
      </c>
      <c r="H168" s="1" t="s">
        <v>260</v>
      </c>
      <c r="I168" s="1" t="s">
        <v>29</v>
      </c>
      <c r="K168" s="1" t="s">
        <v>262</v>
      </c>
      <c r="L168" s="1" t="s">
        <v>263</v>
      </c>
      <c r="M168" s="1" t="s">
        <v>264</v>
      </c>
      <c r="N168" s="3" t="s">
        <v>3083</v>
      </c>
      <c r="O168" s="3" t="s">
        <v>17</v>
      </c>
      <c r="P168" s="3" t="s">
        <v>3084</v>
      </c>
      <c r="S168" s="1" t="s">
        <v>270</v>
      </c>
      <c r="T168" s="1" t="s">
        <v>271</v>
      </c>
      <c r="V168" s="3" t="s">
        <v>1579</v>
      </c>
      <c r="W168" s="3" t="s">
        <v>3085</v>
      </c>
      <c r="X168" s="3" t="s">
        <v>3086</v>
      </c>
      <c r="Y168" s="1" t="s">
        <v>3087</v>
      </c>
      <c r="Z168" s="3" t="s">
        <v>469</v>
      </c>
      <c r="AA168" s="1" t="s">
        <v>156</v>
      </c>
      <c r="AB168" s="1" t="s">
        <v>162</v>
      </c>
      <c r="AC168" s="1" t="s">
        <v>172</v>
      </c>
      <c r="AD168" s="1" t="s">
        <v>3088</v>
      </c>
      <c r="AE168" s="1">
        <v>9196016543</v>
      </c>
    </row>
    <row r="169" spans="1:31" ht="51" x14ac:dyDescent="0.25">
      <c r="A169" s="1">
        <v>11422541667</v>
      </c>
      <c r="B169" s="2">
        <v>43906.632303240738</v>
      </c>
      <c r="C169" s="2">
        <v>43906.635671296295</v>
      </c>
      <c r="D169" s="15">
        <f t="shared" si="4"/>
        <v>3.3680555570754223E-3</v>
      </c>
      <c r="E169" s="1" t="s">
        <v>257</v>
      </c>
      <c r="F169" s="1" t="s">
        <v>258</v>
      </c>
      <c r="J169" s="1" t="s">
        <v>261</v>
      </c>
      <c r="O169" s="3" t="s">
        <v>18</v>
      </c>
      <c r="P169" s="3" t="s">
        <v>3090</v>
      </c>
      <c r="T169" s="1" t="s">
        <v>271</v>
      </c>
      <c r="V169" s="3" t="s">
        <v>3091</v>
      </c>
      <c r="W169" s="3" t="s">
        <v>3092</v>
      </c>
    </row>
    <row r="170" spans="1:31" ht="102" x14ac:dyDescent="0.25">
      <c r="A170" s="1">
        <v>11422541221</v>
      </c>
      <c r="B170" s="2">
        <v>43906.631840277776</v>
      </c>
      <c r="C170" s="2">
        <v>43906.63554398148</v>
      </c>
      <c r="D170" s="15">
        <f t="shared" si="4"/>
        <v>3.7037037036498077E-3</v>
      </c>
      <c r="E170" s="1" t="s">
        <v>257</v>
      </c>
      <c r="M170" s="1" t="s">
        <v>264</v>
      </c>
      <c r="N170" s="3" t="s">
        <v>3094</v>
      </c>
      <c r="O170" s="3" t="s">
        <v>18</v>
      </c>
      <c r="P170" s="3" t="s">
        <v>3095</v>
      </c>
      <c r="R170" s="1" t="s">
        <v>269</v>
      </c>
      <c r="S170" s="1" t="s">
        <v>270</v>
      </c>
      <c r="T170" s="1" t="s">
        <v>271</v>
      </c>
      <c r="V170" s="3" t="s">
        <v>3096</v>
      </c>
      <c r="W170" s="3" t="s">
        <v>3097</v>
      </c>
      <c r="X170" s="3" t="s">
        <v>3098</v>
      </c>
      <c r="Y170" s="1" t="s">
        <v>3099</v>
      </c>
      <c r="Z170" s="3" t="s">
        <v>3100</v>
      </c>
      <c r="AA170" s="1" t="s">
        <v>156</v>
      </c>
      <c r="AB170" s="1" t="s">
        <v>162</v>
      </c>
      <c r="AC170" s="1" t="s">
        <v>165</v>
      </c>
      <c r="AD170" s="1" t="s">
        <v>3101</v>
      </c>
      <c r="AE170" s="1" t="s">
        <v>3102</v>
      </c>
    </row>
    <row r="171" spans="1:31" ht="191.25" x14ac:dyDescent="0.25">
      <c r="A171" s="1">
        <v>11422539431</v>
      </c>
      <c r="B171" s="2">
        <v>43906.617106481484</v>
      </c>
      <c r="C171" s="2">
        <v>43906.635023148148</v>
      </c>
      <c r="D171" s="15">
        <f t="shared" si="4"/>
        <v>1.7916666663950309E-2</v>
      </c>
      <c r="E171" s="1" t="s">
        <v>257</v>
      </c>
      <c r="F171" s="1" t="s">
        <v>258</v>
      </c>
      <c r="G171" s="1" t="s">
        <v>259</v>
      </c>
      <c r="H171" s="1" t="s">
        <v>260</v>
      </c>
      <c r="I171" s="1" t="s">
        <v>29</v>
      </c>
      <c r="J171" s="1" t="s">
        <v>261</v>
      </c>
      <c r="K171" s="1" t="s">
        <v>262</v>
      </c>
      <c r="L171" s="1" t="s">
        <v>263</v>
      </c>
      <c r="M171" s="1" t="s">
        <v>264</v>
      </c>
      <c r="O171" s="3" t="s">
        <v>17</v>
      </c>
      <c r="P171" s="3" t="s">
        <v>3104</v>
      </c>
      <c r="Q171" s="3" t="s">
        <v>268</v>
      </c>
      <c r="R171" s="1" t="s">
        <v>269</v>
      </c>
      <c r="S171" s="1" t="s">
        <v>270</v>
      </c>
      <c r="T171" s="1" t="s">
        <v>271</v>
      </c>
      <c r="V171" s="3" t="s">
        <v>3105</v>
      </c>
      <c r="W171" s="3" t="s">
        <v>3106</v>
      </c>
    </row>
    <row r="172" spans="1:31" ht="51" x14ac:dyDescent="0.25">
      <c r="A172" s="1">
        <v>11422538236</v>
      </c>
      <c r="B172" s="2">
        <v>43906.633067129631</v>
      </c>
      <c r="C172" s="2">
        <v>43906.634687500002</v>
      </c>
      <c r="D172" s="15">
        <f t="shared" si="4"/>
        <v>1.6203703708015382E-3</v>
      </c>
      <c r="E172" s="1" t="s">
        <v>257</v>
      </c>
      <c r="F172" s="1" t="s">
        <v>258</v>
      </c>
      <c r="O172" s="3" t="s">
        <v>18</v>
      </c>
      <c r="P172" s="3" t="s">
        <v>3108</v>
      </c>
      <c r="U172" s="1" t="s">
        <v>272</v>
      </c>
    </row>
    <row r="173" spans="1:31" ht="38.25" x14ac:dyDescent="0.25">
      <c r="A173" s="1">
        <v>11422535150</v>
      </c>
      <c r="B173" s="2">
        <v>43906.591307870367</v>
      </c>
      <c r="C173" s="2">
        <v>43906.63386574074</v>
      </c>
      <c r="D173" s="15">
        <f t="shared" si="4"/>
        <v>4.2557870372547768E-2</v>
      </c>
      <c r="F173" s="1" t="s">
        <v>258</v>
      </c>
      <c r="G173" s="1" t="s">
        <v>259</v>
      </c>
      <c r="J173" s="1" t="s">
        <v>261</v>
      </c>
      <c r="L173" s="1" t="s">
        <v>263</v>
      </c>
      <c r="M173" s="1" t="s">
        <v>264</v>
      </c>
      <c r="O173" s="3" t="s">
        <v>17</v>
      </c>
      <c r="P173" s="3" t="s">
        <v>3110</v>
      </c>
      <c r="T173" s="1" t="s">
        <v>271</v>
      </c>
      <c r="V173" s="3" t="s">
        <v>3111</v>
      </c>
      <c r="W173" s="3" t="s">
        <v>3112</v>
      </c>
      <c r="X173" s="3" t="s">
        <v>3113</v>
      </c>
      <c r="Y173" s="1" t="s">
        <v>3114</v>
      </c>
      <c r="Z173" s="3" t="s">
        <v>3115</v>
      </c>
      <c r="AA173" s="1" t="s">
        <v>154</v>
      </c>
      <c r="AB173" s="1" t="s">
        <v>160</v>
      </c>
      <c r="AC173" s="1" t="s">
        <v>4535</v>
      </c>
      <c r="AD173" s="1" t="s">
        <v>3116</v>
      </c>
      <c r="AE173" s="1">
        <v>9103389121</v>
      </c>
    </row>
    <row r="174" spans="1:31" ht="114.75" x14ac:dyDescent="0.25">
      <c r="A174" s="1">
        <v>11422532756</v>
      </c>
      <c r="B174" s="2">
        <v>43906.624050925922</v>
      </c>
      <c r="C174" s="2">
        <v>43906.633252314816</v>
      </c>
      <c r="D174" s="15">
        <f t="shared" si="4"/>
        <v>9.2013888934161514E-3</v>
      </c>
      <c r="E174" s="1" t="s">
        <v>257</v>
      </c>
      <c r="G174" s="1" t="s">
        <v>259</v>
      </c>
      <c r="H174" s="1" t="s">
        <v>260</v>
      </c>
      <c r="I174" s="1" t="s">
        <v>29</v>
      </c>
      <c r="J174" s="1" t="s">
        <v>261</v>
      </c>
      <c r="M174" s="1" t="s">
        <v>264</v>
      </c>
      <c r="N174" s="3" t="s">
        <v>3118</v>
      </c>
      <c r="O174" s="3" t="s">
        <v>17</v>
      </c>
      <c r="P174" s="3" t="s">
        <v>3119</v>
      </c>
      <c r="U174" s="1" t="s">
        <v>272</v>
      </c>
      <c r="V174" s="3" t="s">
        <v>3120</v>
      </c>
      <c r="W174" s="3" t="s">
        <v>3121</v>
      </c>
      <c r="X174" s="3" t="s">
        <v>3122</v>
      </c>
      <c r="Y174" s="1" t="s">
        <v>3123</v>
      </c>
      <c r="AD174" s="1" t="s">
        <v>3124</v>
      </c>
      <c r="AE174" s="1" t="s">
        <v>3125</v>
      </c>
    </row>
    <row r="175" spans="1:31" ht="51" x14ac:dyDescent="0.25">
      <c r="A175" s="1">
        <v>11422530598</v>
      </c>
      <c r="B175" s="2">
        <v>43906.628032407411</v>
      </c>
      <c r="C175" s="2">
        <v>43906.632662037038</v>
      </c>
      <c r="D175" s="15">
        <f t="shared" si="4"/>
        <v>4.6296296277432702E-3</v>
      </c>
      <c r="E175" s="1" t="s">
        <v>257</v>
      </c>
      <c r="G175" s="1" t="s">
        <v>259</v>
      </c>
      <c r="J175" s="1" t="s">
        <v>261</v>
      </c>
      <c r="L175" s="1" t="s">
        <v>263</v>
      </c>
      <c r="M175" s="1" t="s">
        <v>264</v>
      </c>
      <c r="O175" s="3" t="s">
        <v>17</v>
      </c>
      <c r="P175" s="3" t="s">
        <v>3126</v>
      </c>
      <c r="Q175" s="3" t="s">
        <v>268</v>
      </c>
      <c r="T175" s="1" t="s">
        <v>271</v>
      </c>
      <c r="V175" s="3" t="s">
        <v>2238</v>
      </c>
      <c r="W175" s="3" t="s">
        <v>3127</v>
      </c>
    </row>
    <row r="176" spans="1:31" x14ac:dyDescent="0.25">
      <c r="A176" s="1">
        <v>11422527963</v>
      </c>
      <c r="B176" s="2">
        <v>43906.63045138889</v>
      </c>
      <c r="C176" s="2">
        <v>43906.631956018522</v>
      </c>
      <c r="D176" s="15">
        <f t="shared" si="4"/>
        <v>1.5046296321088448E-3</v>
      </c>
      <c r="E176" s="1" t="s">
        <v>257</v>
      </c>
      <c r="F176" s="1" t="s">
        <v>258</v>
      </c>
      <c r="I176" s="1" t="s">
        <v>29</v>
      </c>
      <c r="J176" s="1" t="s">
        <v>261</v>
      </c>
      <c r="K176" s="1" t="s">
        <v>262</v>
      </c>
      <c r="O176" s="3" t="s">
        <v>17</v>
      </c>
      <c r="V176" s="3" t="s">
        <v>3129</v>
      </c>
      <c r="W176" s="3" t="s">
        <v>3130</v>
      </c>
      <c r="X176" s="3" t="s">
        <v>3131</v>
      </c>
      <c r="Y176" s="1" t="s">
        <v>3132</v>
      </c>
      <c r="Z176" s="3" t="s">
        <v>3133</v>
      </c>
      <c r="AA176" s="1" t="s">
        <v>150</v>
      </c>
      <c r="AB176" s="1" t="s">
        <v>162</v>
      </c>
      <c r="AC176" s="1" t="s">
        <v>4553</v>
      </c>
      <c r="AD176" s="1" t="s">
        <v>3134</v>
      </c>
    </row>
    <row r="177" spans="1:31" ht="51" x14ac:dyDescent="0.25">
      <c r="A177" s="1">
        <v>11422527879</v>
      </c>
      <c r="B177" s="2">
        <v>43906.629212962966</v>
      </c>
      <c r="C177" s="2">
        <v>43906.631932870368</v>
      </c>
      <c r="D177" s="15">
        <f t="shared" si="4"/>
        <v>2.7199074029340409E-3</v>
      </c>
      <c r="E177" s="1" t="s">
        <v>257</v>
      </c>
      <c r="J177" s="1" t="s">
        <v>261</v>
      </c>
      <c r="M177" s="1" t="s">
        <v>264</v>
      </c>
      <c r="O177" s="3" t="s">
        <v>18</v>
      </c>
      <c r="P177" s="3" t="s">
        <v>3136</v>
      </c>
      <c r="R177" s="1" t="s">
        <v>269</v>
      </c>
      <c r="S177" s="1" t="s">
        <v>270</v>
      </c>
      <c r="T177" s="1" t="s">
        <v>271</v>
      </c>
      <c r="V177" s="3" t="s">
        <v>3137</v>
      </c>
      <c r="W177" s="3" t="s">
        <v>3138</v>
      </c>
      <c r="X177" s="3" t="s">
        <v>272</v>
      </c>
    </row>
    <row r="178" spans="1:31" ht="25.5" x14ac:dyDescent="0.25">
      <c r="A178" s="1">
        <v>11422522816</v>
      </c>
      <c r="B178" s="2">
        <v>43906.629513888889</v>
      </c>
      <c r="C178" s="2">
        <v>43906.630555555559</v>
      </c>
      <c r="D178" s="15">
        <f t="shared" si="4"/>
        <v>1.0416666700621136E-3</v>
      </c>
      <c r="E178" s="1" t="s">
        <v>257</v>
      </c>
      <c r="F178" s="1" t="s">
        <v>258</v>
      </c>
      <c r="G178" s="1" t="s">
        <v>259</v>
      </c>
      <c r="H178" s="1" t="s">
        <v>260</v>
      </c>
      <c r="I178" s="1" t="s">
        <v>29</v>
      </c>
      <c r="J178" s="1" t="s">
        <v>261</v>
      </c>
      <c r="L178" s="1" t="s">
        <v>263</v>
      </c>
      <c r="M178" s="1" t="s">
        <v>264</v>
      </c>
      <c r="O178" s="3" t="s">
        <v>17</v>
      </c>
      <c r="P178" s="3" t="s">
        <v>3140</v>
      </c>
      <c r="S178" s="1" t="s">
        <v>270</v>
      </c>
      <c r="T178" s="1" t="s">
        <v>271</v>
      </c>
      <c r="W178" s="3" t="s">
        <v>3141</v>
      </c>
    </row>
    <row r="179" spans="1:31" ht="76.5" x14ac:dyDescent="0.25">
      <c r="A179" s="1">
        <v>11422521048</v>
      </c>
      <c r="B179" s="2">
        <v>43906.627129629633</v>
      </c>
      <c r="C179" s="2">
        <v>43906.63009259259</v>
      </c>
      <c r="D179" s="15">
        <f t="shared" si="4"/>
        <v>2.9629629570990801E-3</v>
      </c>
      <c r="F179" s="1" t="s">
        <v>258</v>
      </c>
      <c r="G179" s="1" t="s">
        <v>259</v>
      </c>
      <c r="I179" s="1" t="s">
        <v>29</v>
      </c>
      <c r="L179" s="1" t="s">
        <v>263</v>
      </c>
      <c r="M179" s="1" t="s">
        <v>264</v>
      </c>
      <c r="O179" s="3" t="s">
        <v>17</v>
      </c>
      <c r="P179" s="3" t="s">
        <v>3143</v>
      </c>
      <c r="U179" s="1" t="s">
        <v>272</v>
      </c>
      <c r="V179" s="3" t="s">
        <v>3144</v>
      </c>
      <c r="W179" s="3" t="s">
        <v>3145</v>
      </c>
    </row>
    <row r="180" spans="1:31" ht="89.25" x14ac:dyDescent="0.25">
      <c r="A180" s="1">
        <v>11422518989</v>
      </c>
      <c r="B180" s="2">
        <v>43906.624907407408</v>
      </c>
      <c r="C180" s="2">
        <v>43906.629548611112</v>
      </c>
      <c r="D180" s="15">
        <f t="shared" si="4"/>
        <v>4.6412037045229226E-3</v>
      </c>
      <c r="E180" s="1" t="s">
        <v>257</v>
      </c>
      <c r="G180" s="1" t="s">
        <v>259</v>
      </c>
      <c r="O180" s="3" t="s">
        <v>17</v>
      </c>
      <c r="P180" s="3" t="s">
        <v>3147</v>
      </c>
      <c r="Q180" s="3" t="s">
        <v>268</v>
      </c>
      <c r="R180" s="1" t="s">
        <v>269</v>
      </c>
      <c r="S180" s="1" t="s">
        <v>270</v>
      </c>
      <c r="T180" s="1" t="s">
        <v>271</v>
      </c>
      <c r="V180" s="3" t="s">
        <v>3148</v>
      </c>
      <c r="W180" s="3" t="s">
        <v>3149</v>
      </c>
      <c r="Y180" s="1" t="s">
        <v>3150</v>
      </c>
      <c r="Z180" s="3" t="s">
        <v>3151</v>
      </c>
      <c r="AA180" s="1" t="s">
        <v>148</v>
      </c>
      <c r="AB180" s="1" t="s">
        <v>161</v>
      </c>
      <c r="AC180" s="1" t="s">
        <v>167</v>
      </c>
      <c r="AD180" s="1" t="s">
        <v>3152</v>
      </c>
      <c r="AE180" s="1" t="s">
        <v>3153</v>
      </c>
    </row>
    <row r="181" spans="1:31" ht="51" x14ac:dyDescent="0.25">
      <c r="A181" s="1">
        <v>11422513787</v>
      </c>
      <c r="B181" s="2">
        <v>43906.625243055554</v>
      </c>
      <c r="C181" s="2">
        <v>43906.628206018519</v>
      </c>
      <c r="D181" s="15">
        <f t="shared" si="4"/>
        <v>2.9629629643750377E-3</v>
      </c>
      <c r="F181" s="1" t="s">
        <v>258</v>
      </c>
      <c r="G181" s="1" t="s">
        <v>259</v>
      </c>
      <c r="H181" s="1" t="s">
        <v>260</v>
      </c>
      <c r="L181" s="1" t="s">
        <v>263</v>
      </c>
      <c r="M181" s="1" t="s">
        <v>264</v>
      </c>
      <c r="O181" s="3" t="s">
        <v>17</v>
      </c>
      <c r="P181" s="3" t="s">
        <v>3155</v>
      </c>
      <c r="Q181" s="3" t="s">
        <v>268</v>
      </c>
      <c r="S181" s="1" t="s">
        <v>270</v>
      </c>
      <c r="W181" s="3" t="s">
        <v>3156</v>
      </c>
    </row>
    <row r="182" spans="1:31" ht="63.75" x14ac:dyDescent="0.25">
      <c r="A182" s="1">
        <v>11422509662</v>
      </c>
      <c r="B182" s="2">
        <v>43906.623888888891</v>
      </c>
      <c r="C182" s="2">
        <v>43906.627152777779</v>
      </c>
      <c r="D182" s="15">
        <f t="shared" si="4"/>
        <v>3.2638888878864236E-3</v>
      </c>
      <c r="E182" s="1" t="s">
        <v>257</v>
      </c>
      <c r="F182" s="1" t="s">
        <v>258</v>
      </c>
      <c r="M182" s="1" t="s">
        <v>264</v>
      </c>
      <c r="O182" s="3" t="s">
        <v>17</v>
      </c>
      <c r="P182" s="3" t="s">
        <v>3158</v>
      </c>
      <c r="Q182" s="3" t="s">
        <v>268</v>
      </c>
      <c r="R182" s="1" t="s">
        <v>269</v>
      </c>
      <c r="S182" s="1" t="s">
        <v>270</v>
      </c>
      <c r="T182" s="1" t="s">
        <v>271</v>
      </c>
      <c r="V182" s="3" t="s">
        <v>3159</v>
      </c>
      <c r="W182" s="3" t="s">
        <v>3160</v>
      </c>
      <c r="X182" s="3" t="s">
        <v>3161</v>
      </c>
      <c r="AA182" s="1" t="s">
        <v>156</v>
      </c>
      <c r="AB182" s="1" t="s">
        <v>162</v>
      </c>
      <c r="AC182" s="1" t="s">
        <v>4554</v>
      </c>
    </row>
    <row r="183" spans="1:31" ht="63.75" x14ac:dyDescent="0.25">
      <c r="A183" s="1">
        <v>11422504381</v>
      </c>
      <c r="B183" s="2">
        <v>43906.622696759259</v>
      </c>
      <c r="C183" s="2">
        <v>43906.625798611109</v>
      </c>
      <c r="D183" s="15">
        <f t="shared" si="4"/>
        <v>3.1018518493510783E-3</v>
      </c>
      <c r="E183" s="1" t="s">
        <v>257</v>
      </c>
      <c r="F183" s="1" t="s">
        <v>258</v>
      </c>
      <c r="G183" s="1" t="s">
        <v>259</v>
      </c>
      <c r="I183" s="1" t="s">
        <v>29</v>
      </c>
      <c r="M183" s="1" t="s">
        <v>264</v>
      </c>
      <c r="O183" s="3" t="s">
        <v>17</v>
      </c>
      <c r="P183" s="3" t="s">
        <v>3163</v>
      </c>
      <c r="T183" s="1" t="s">
        <v>271</v>
      </c>
      <c r="V183" s="3" t="s">
        <v>3164</v>
      </c>
      <c r="W183" s="3" t="s">
        <v>3165</v>
      </c>
    </row>
    <row r="184" spans="1:31" ht="127.5" x14ac:dyDescent="0.25">
      <c r="A184" s="1">
        <v>11422499933</v>
      </c>
      <c r="B184" s="2">
        <v>43906.621550925927</v>
      </c>
      <c r="C184" s="2">
        <v>43906.624652777777</v>
      </c>
      <c r="D184" s="15">
        <f t="shared" si="4"/>
        <v>3.1018518493510783E-3</v>
      </c>
      <c r="F184" s="1" t="s">
        <v>258</v>
      </c>
      <c r="G184" s="1" t="s">
        <v>259</v>
      </c>
      <c r="H184" s="1" t="s">
        <v>260</v>
      </c>
      <c r="K184" s="1" t="s">
        <v>262</v>
      </c>
      <c r="O184" s="3" t="s">
        <v>17</v>
      </c>
      <c r="P184" s="3" t="s">
        <v>3167</v>
      </c>
      <c r="Q184" s="3" t="s">
        <v>268</v>
      </c>
      <c r="R184" s="1" t="s">
        <v>269</v>
      </c>
      <c r="T184" s="1" t="s">
        <v>271</v>
      </c>
      <c r="V184" s="3" t="s">
        <v>3168</v>
      </c>
      <c r="W184" s="3" t="s">
        <v>3169</v>
      </c>
      <c r="X184" s="3" t="s">
        <v>3170</v>
      </c>
      <c r="Y184" s="1" t="s">
        <v>3171</v>
      </c>
      <c r="Z184" s="3" t="s">
        <v>3172</v>
      </c>
      <c r="AA184" s="1" t="s">
        <v>211</v>
      </c>
      <c r="AB184" s="1" t="s">
        <v>162</v>
      </c>
      <c r="AC184" s="1" t="s">
        <v>4534</v>
      </c>
      <c r="AD184" s="1" t="s">
        <v>3173</v>
      </c>
      <c r="AE184" s="1" t="s">
        <v>3174</v>
      </c>
    </row>
    <row r="185" spans="1:31" ht="153" x14ac:dyDescent="0.25">
      <c r="A185" s="1">
        <v>11422498638</v>
      </c>
      <c r="B185" s="2">
        <v>43906.616979166669</v>
      </c>
      <c r="C185" s="2">
        <v>43906.62431712963</v>
      </c>
      <c r="D185" s="15">
        <f t="shared" ref="D185:D248" si="5">C185-B185</f>
        <v>7.3379629611736163E-3</v>
      </c>
      <c r="E185" s="1" t="s">
        <v>257</v>
      </c>
      <c r="F185" s="1" t="s">
        <v>258</v>
      </c>
      <c r="G185" s="1" t="s">
        <v>259</v>
      </c>
      <c r="H185" s="1" t="s">
        <v>260</v>
      </c>
      <c r="I185" s="1" t="s">
        <v>29</v>
      </c>
      <c r="J185" s="1" t="s">
        <v>261</v>
      </c>
      <c r="L185" s="1" t="s">
        <v>263</v>
      </c>
      <c r="M185" s="1" t="s">
        <v>264</v>
      </c>
      <c r="O185" s="3" t="s">
        <v>17</v>
      </c>
      <c r="P185" s="3" t="s">
        <v>3176</v>
      </c>
      <c r="Q185" s="3" t="s">
        <v>268</v>
      </c>
      <c r="R185" s="1" t="s">
        <v>269</v>
      </c>
      <c r="V185" s="3" t="s">
        <v>3177</v>
      </c>
      <c r="W185" s="3" t="s">
        <v>3178</v>
      </c>
      <c r="X185" s="3" t="s">
        <v>3179</v>
      </c>
      <c r="Y185" s="1" t="s">
        <v>3180</v>
      </c>
      <c r="Z185" s="3" t="s">
        <v>3181</v>
      </c>
      <c r="AA185" s="1" t="s">
        <v>215</v>
      </c>
      <c r="AB185" s="1" t="s">
        <v>161</v>
      </c>
      <c r="AC185" s="1" t="s">
        <v>174</v>
      </c>
      <c r="AD185" s="4" t="s">
        <v>3182</v>
      </c>
      <c r="AE185" s="1">
        <v>8285243199</v>
      </c>
    </row>
    <row r="186" spans="1:31" ht="114.75" x14ac:dyDescent="0.25">
      <c r="A186" s="1">
        <v>11422495372</v>
      </c>
      <c r="B186" s="2">
        <v>43906.616249999999</v>
      </c>
      <c r="C186" s="2">
        <v>43906.623437499999</v>
      </c>
      <c r="D186" s="15">
        <f t="shared" si="5"/>
        <v>7.1874999994179234E-3</v>
      </c>
      <c r="E186" s="1" t="s">
        <v>257</v>
      </c>
      <c r="G186" s="1" t="s">
        <v>259</v>
      </c>
      <c r="I186" s="1" t="s">
        <v>29</v>
      </c>
      <c r="L186" s="1" t="s">
        <v>263</v>
      </c>
      <c r="M186" s="1" t="s">
        <v>264</v>
      </c>
      <c r="N186" s="3" t="s">
        <v>3184</v>
      </c>
      <c r="O186" s="3" t="s">
        <v>17</v>
      </c>
      <c r="P186" s="3" t="s">
        <v>3185</v>
      </c>
      <c r="R186" s="1" t="s">
        <v>269</v>
      </c>
      <c r="S186" s="1" t="s">
        <v>270</v>
      </c>
      <c r="T186" s="1" t="s">
        <v>271</v>
      </c>
      <c r="V186" s="3" t="s">
        <v>3186</v>
      </c>
      <c r="W186" s="3" t="s">
        <v>3187</v>
      </c>
      <c r="X186" s="3" t="s">
        <v>3188</v>
      </c>
      <c r="Y186" s="1" t="s">
        <v>3189</v>
      </c>
      <c r="Z186" s="3" t="s">
        <v>3190</v>
      </c>
      <c r="AA186" s="1" t="s">
        <v>156</v>
      </c>
      <c r="AB186" s="1" t="s">
        <v>162</v>
      </c>
      <c r="AC186" s="1" t="s">
        <v>165</v>
      </c>
      <c r="AD186" s="1" t="s">
        <v>3191</v>
      </c>
      <c r="AE186" s="1">
        <v>9198338937</v>
      </c>
    </row>
    <row r="187" spans="1:31" ht="38.25" x14ac:dyDescent="0.25">
      <c r="A187" s="1">
        <v>11422494836</v>
      </c>
      <c r="B187" s="2">
        <v>43906.610995370371</v>
      </c>
      <c r="C187" s="2">
        <v>43906.623298611114</v>
      </c>
      <c r="D187" s="15">
        <f t="shared" si="5"/>
        <v>1.230324074276723E-2</v>
      </c>
      <c r="E187" s="1" t="s">
        <v>257</v>
      </c>
      <c r="F187" s="1" t="s">
        <v>258</v>
      </c>
      <c r="G187" s="1" t="s">
        <v>259</v>
      </c>
      <c r="I187" s="1" t="s">
        <v>29</v>
      </c>
      <c r="J187" s="1" t="s">
        <v>261</v>
      </c>
      <c r="K187" s="1" t="s">
        <v>262</v>
      </c>
      <c r="O187" s="3" t="s">
        <v>17</v>
      </c>
      <c r="P187" s="3" t="s">
        <v>3193</v>
      </c>
      <c r="Q187" s="3" t="s">
        <v>268</v>
      </c>
      <c r="R187" s="1" t="s">
        <v>269</v>
      </c>
      <c r="S187" s="1" t="s">
        <v>270</v>
      </c>
      <c r="T187" s="1" t="s">
        <v>271</v>
      </c>
      <c r="V187" s="3" t="s">
        <v>3194</v>
      </c>
      <c r="W187" s="3" t="s">
        <v>3195</v>
      </c>
      <c r="X187" s="3" t="s">
        <v>3196</v>
      </c>
    </row>
    <row r="188" spans="1:31" ht="76.5" x14ac:dyDescent="0.25">
      <c r="A188" s="1">
        <v>11422494668</v>
      </c>
      <c r="B188" s="2">
        <v>43906.619375000002</v>
      </c>
      <c r="C188" s="2">
        <v>43906.623252314814</v>
      </c>
      <c r="D188" s="15">
        <f t="shared" si="5"/>
        <v>3.8773148116888478E-3</v>
      </c>
      <c r="E188" s="1" t="s">
        <v>257</v>
      </c>
      <c r="F188" s="1" t="s">
        <v>258</v>
      </c>
      <c r="H188" s="1" t="s">
        <v>260</v>
      </c>
      <c r="J188" s="1" t="s">
        <v>261</v>
      </c>
      <c r="M188" s="1" t="s">
        <v>264</v>
      </c>
      <c r="O188" s="3" t="s">
        <v>17</v>
      </c>
      <c r="P188" s="3" t="s">
        <v>3198</v>
      </c>
      <c r="Q188" s="3" t="s">
        <v>268</v>
      </c>
      <c r="R188" s="1" t="s">
        <v>269</v>
      </c>
      <c r="T188" s="1" t="s">
        <v>271</v>
      </c>
      <c r="V188" s="3" t="s">
        <v>3199</v>
      </c>
      <c r="W188" s="3" t="s">
        <v>3200</v>
      </c>
      <c r="X188" s="3" t="s">
        <v>3201</v>
      </c>
    </row>
    <row r="189" spans="1:31" ht="204" x14ac:dyDescent="0.25">
      <c r="A189" s="1">
        <v>11422492096</v>
      </c>
      <c r="B189" s="2">
        <v>43906.615532407406</v>
      </c>
      <c r="C189" s="2">
        <v>43906.622546296298</v>
      </c>
      <c r="D189" s="15">
        <f t="shared" si="5"/>
        <v>7.0138888913788833E-3</v>
      </c>
      <c r="E189" s="1" t="s">
        <v>257</v>
      </c>
      <c r="G189" s="1" t="s">
        <v>259</v>
      </c>
      <c r="I189" s="1" t="s">
        <v>29</v>
      </c>
      <c r="J189" s="1" t="s">
        <v>261</v>
      </c>
      <c r="L189" s="1" t="s">
        <v>263</v>
      </c>
      <c r="O189" s="3" t="s">
        <v>17</v>
      </c>
      <c r="P189" s="3" t="s">
        <v>3203</v>
      </c>
      <c r="S189" s="1" t="s">
        <v>270</v>
      </c>
      <c r="T189" s="1" t="s">
        <v>271</v>
      </c>
      <c r="V189" s="3" t="s">
        <v>3204</v>
      </c>
      <c r="W189" s="3" t="s">
        <v>3205</v>
      </c>
    </row>
    <row r="190" spans="1:31" ht="63.75" x14ac:dyDescent="0.25">
      <c r="A190" s="1">
        <v>11422491717</v>
      </c>
      <c r="B190" s="2">
        <v>43906.617303240739</v>
      </c>
      <c r="C190" s="2">
        <v>43906.622442129628</v>
      </c>
      <c r="D190" s="15">
        <f t="shared" si="5"/>
        <v>5.1388888896326534E-3</v>
      </c>
      <c r="E190" s="1" t="s">
        <v>257</v>
      </c>
      <c r="F190" s="1" t="s">
        <v>258</v>
      </c>
      <c r="J190" s="1" t="s">
        <v>261</v>
      </c>
      <c r="M190" s="1" t="s">
        <v>264</v>
      </c>
      <c r="N190" s="3" t="s">
        <v>3207</v>
      </c>
      <c r="O190" s="3" t="s">
        <v>18</v>
      </c>
      <c r="P190" s="3" t="s">
        <v>3208</v>
      </c>
      <c r="Q190" s="3" t="s">
        <v>268</v>
      </c>
      <c r="R190" s="1" t="s">
        <v>269</v>
      </c>
      <c r="T190" s="1" t="s">
        <v>271</v>
      </c>
      <c r="V190" s="3" t="s">
        <v>3209</v>
      </c>
      <c r="W190" s="3" t="s">
        <v>3210</v>
      </c>
      <c r="X190" s="3" t="s">
        <v>3211</v>
      </c>
      <c r="Y190" s="1" t="s">
        <v>3212</v>
      </c>
      <c r="Z190" s="3" t="s">
        <v>3213</v>
      </c>
      <c r="AA190" s="1" t="s">
        <v>154</v>
      </c>
      <c r="AB190" s="1" t="s">
        <v>160</v>
      </c>
      <c r="AC190" s="1" t="s">
        <v>4539</v>
      </c>
      <c r="AD190" s="1" t="s">
        <v>3214</v>
      </c>
      <c r="AE190" s="1">
        <v>9102970196</v>
      </c>
    </row>
    <row r="191" spans="1:31" ht="178.5" x14ac:dyDescent="0.25">
      <c r="A191" s="1">
        <v>11422490860</v>
      </c>
      <c r="B191" s="2">
        <v>43906.602164351854</v>
      </c>
      <c r="C191" s="2">
        <v>43906.622199074074</v>
      </c>
      <c r="D191" s="15">
        <f t="shared" si="5"/>
        <v>2.0034722219861578E-2</v>
      </c>
      <c r="E191" s="1" t="s">
        <v>257</v>
      </c>
      <c r="F191" s="1" t="s">
        <v>258</v>
      </c>
      <c r="M191" s="1" t="s">
        <v>264</v>
      </c>
      <c r="O191" s="3" t="s">
        <v>17</v>
      </c>
      <c r="P191" s="3" t="s">
        <v>3216</v>
      </c>
      <c r="Q191" s="3" t="s">
        <v>268</v>
      </c>
      <c r="R191" s="1" t="s">
        <v>269</v>
      </c>
      <c r="S191" s="1" t="s">
        <v>270</v>
      </c>
      <c r="T191" s="1" t="s">
        <v>271</v>
      </c>
      <c r="V191" s="3" t="s">
        <v>3217</v>
      </c>
      <c r="W191" s="3" t="s">
        <v>3218</v>
      </c>
      <c r="X191" s="3" t="s">
        <v>3219</v>
      </c>
      <c r="Y191" s="1" t="s">
        <v>3220</v>
      </c>
      <c r="Z191" s="3" t="s">
        <v>3221</v>
      </c>
      <c r="AA191" s="1" t="s">
        <v>207</v>
      </c>
      <c r="AB191" s="1" t="s">
        <v>161</v>
      </c>
      <c r="AC191" s="1" t="s">
        <v>165</v>
      </c>
      <c r="AD191" s="1" t="s">
        <v>3222</v>
      </c>
      <c r="AE191" s="1">
        <v>8284522997</v>
      </c>
    </row>
    <row r="192" spans="1:31" ht="76.5" x14ac:dyDescent="0.25">
      <c r="A192" s="1">
        <v>11422488910</v>
      </c>
      <c r="B192" s="2">
        <v>43906.614479166667</v>
      </c>
      <c r="C192" s="2">
        <v>43906.621689814812</v>
      </c>
      <c r="D192" s="15">
        <f t="shared" si="5"/>
        <v>7.2106481457012706E-3</v>
      </c>
      <c r="E192" s="1" t="s">
        <v>257</v>
      </c>
      <c r="F192" s="1" t="s">
        <v>258</v>
      </c>
      <c r="I192" s="1" t="s">
        <v>29</v>
      </c>
      <c r="J192" s="1" t="s">
        <v>261</v>
      </c>
      <c r="K192" s="1" t="s">
        <v>262</v>
      </c>
      <c r="M192" s="1" t="s">
        <v>264</v>
      </c>
      <c r="O192" s="3" t="s">
        <v>17</v>
      </c>
      <c r="P192" s="3" t="s">
        <v>3224</v>
      </c>
      <c r="Q192" s="3" t="s">
        <v>268</v>
      </c>
      <c r="R192" s="1" t="s">
        <v>269</v>
      </c>
      <c r="S192" s="1" t="s">
        <v>270</v>
      </c>
      <c r="T192" s="1" t="s">
        <v>271</v>
      </c>
      <c r="V192" s="3" t="s">
        <v>3225</v>
      </c>
      <c r="W192" s="3" t="s">
        <v>3226</v>
      </c>
      <c r="X192" s="3" t="s">
        <v>3227</v>
      </c>
      <c r="Y192" s="1" t="s">
        <v>3228</v>
      </c>
      <c r="Z192" s="3" t="s">
        <v>3229</v>
      </c>
      <c r="AA192" s="1" t="s">
        <v>156</v>
      </c>
      <c r="AB192" s="1" t="s">
        <v>162</v>
      </c>
      <c r="AC192" s="1" t="s">
        <v>4555</v>
      </c>
      <c r="AD192" s="1" t="s">
        <v>3230</v>
      </c>
      <c r="AE192" s="1" t="s">
        <v>3231</v>
      </c>
    </row>
    <row r="193" spans="1:31" ht="102" x14ac:dyDescent="0.25">
      <c r="A193" s="1">
        <v>11422485675</v>
      </c>
      <c r="B193" s="2">
        <v>43906.617291666669</v>
      </c>
      <c r="C193" s="2">
        <v>43906.620821759258</v>
      </c>
      <c r="D193" s="15">
        <f t="shared" si="5"/>
        <v>3.53009258833481E-3</v>
      </c>
      <c r="E193" s="1" t="s">
        <v>257</v>
      </c>
      <c r="I193" s="1" t="s">
        <v>29</v>
      </c>
      <c r="J193" s="1" t="s">
        <v>261</v>
      </c>
      <c r="M193" s="1" t="s">
        <v>264</v>
      </c>
      <c r="O193" s="3" t="s">
        <v>19</v>
      </c>
      <c r="P193" s="3" t="s">
        <v>3233</v>
      </c>
      <c r="U193" s="1" t="s">
        <v>272</v>
      </c>
      <c r="V193" s="3" t="s">
        <v>551</v>
      </c>
      <c r="W193" s="3" t="s">
        <v>3234</v>
      </c>
      <c r="X193" s="3" t="s">
        <v>551</v>
      </c>
    </row>
    <row r="194" spans="1:31" ht="76.5" x14ac:dyDescent="0.25">
      <c r="A194" s="1">
        <v>11422478678</v>
      </c>
      <c r="B194" s="2">
        <v>43906.615347222221</v>
      </c>
      <c r="C194" s="2">
        <v>43906.618935185186</v>
      </c>
      <c r="D194" s="15">
        <f t="shared" si="5"/>
        <v>3.5879629649571143E-3</v>
      </c>
      <c r="E194" s="1" t="s">
        <v>257</v>
      </c>
      <c r="F194" s="1" t="s">
        <v>258</v>
      </c>
      <c r="G194" s="1" t="s">
        <v>259</v>
      </c>
      <c r="H194" s="1" t="s">
        <v>260</v>
      </c>
      <c r="M194" s="1" t="s">
        <v>264</v>
      </c>
      <c r="N194" s="3" t="s">
        <v>3236</v>
      </c>
      <c r="O194" s="3" t="s">
        <v>18</v>
      </c>
      <c r="P194" s="3" t="s">
        <v>3237</v>
      </c>
      <c r="Q194" s="3" t="s">
        <v>268</v>
      </c>
      <c r="R194" s="1" t="s">
        <v>269</v>
      </c>
      <c r="S194" s="1" t="s">
        <v>270</v>
      </c>
      <c r="T194" s="1" t="s">
        <v>271</v>
      </c>
      <c r="V194" s="3" t="s">
        <v>3238</v>
      </c>
      <c r="W194" s="3" t="s">
        <v>3239</v>
      </c>
      <c r="Y194" s="1" t="s">
        <v>3240</v>
      </c>
      <c r="Z194" s="3" t="s">
        <v>3241</v>
      </c>
      <c r="AA194" s="1" t="s">
        <v>148</v>
      </c>
      <c r="AB194" s="1" t="s">
        <v>161</v>
      </c>
      <c r="AC194" s="1" t="s">
        <v>170</v>
      </c>
      <c r="AD194" s="1" t="s">
        <v>3242</v>
      </c>
      <c r="AE194" s="1">
        <v>18282361282</v>
      </c>
    </row>
    <row r="195" spans="1:31" ht="25.5" x14ac:dyDescent="0.25">
      <c r="A195" s="1">
        <v>11422477887</v>
      </c>
      <c r="B195" s="2">
        <v>43906.6171412037</v>
      </c>
      <c r="C195" s="2">
        <v>43906.618726851855</v>
      </c>
      <c r="D195" s="15">
        <f t="shared" si="5"/>
        <v>1.5856481550144963E-3</v>
      </c>
      <c r="E195" s="1" t="s">
        <v>257</v>
      </c>
      <c r="J195" s="1" t="s">
        <v>261</v>
      </c>
      <c r="M195" s="1" t="s">
        <v>264</v>
      </c>
      <c r="O195" s="3" t="s">
        <v>18</v>
      </c>
      <c r="P195" s="3" t="s">
        <v>3244</v>
      </c>
      <c r="Q195" s="3" t="s">
        <v>268</v>
      </c>
      <c r="R195" s="1" t="s">
        <v>269</v>
      </c>
      <c r="S195" s="1" t="s">
        <v>270</v>
      </c>
      <c r="T195" s="1" t="s">
        <v>271</v>
      </c>
      <c r="V195" s="3" t="s">
        <v>2242</v>
      </c>
      <c r="W195" s="3" t="s">
        <v>3245</v>
      </c>
    </row>
    <row r="196" spans="1:31" ht="102" x14ac:dyDescent="0.25">
      <c r="A196" s="1">
        <v>11422476089</v>
      </c>
      <c r="B196" s="2">
        <v>43906.61414351852</v>
      </c>
      <c r="C196" s="2">
        <v>43906.618263888886</v>
      </c>
      <c r="D196" s="15">
        <f t="shared" si="5"/>
        <v>4.1203703658538871E-3</v>
      </c>
      <c r="E196" s="1" t="s">
        <v>257</v>
      </c>
      <c r="M196" s="1" t="s">
        <v>264</v>
      </c>
      <c r="O196" s="3" t="s">
        <v>17</v>
      </c>
      <c r="P196" s="3" t="s">
        <v>3247</v>
      </c>
      <c r="U196" s="1" t="s">
        <v>272</v>
      </c>
      <c r="V196" s="3" t="s">
        <v>272</v>
      </c>
      <c r="W196" s="3" t="s">
        <v>3248</v>
      </c>
      <c r="X196" s="3" t="s">
        <v>272</v>
      </c>
    </row>
    <row r="197" spans="1:31" ht="229.5" x14ac:dyDescent="0.25">
      <c r="A197" s="1">
        <v>11422473539</v>
      </c>
      <c r="B197" s="2">
        <v>43906.596388888887</v>
      </c>
      <c r="C197" s="2">
        <v>43906.617604166669</v>
      </c>
      <c r="D197" s="15">
        <f t="shared" si="5"/>
        <v>2.121527778217569E-2</v>
      </c>
      <c r="E197" s="1" t="s">
        <v>257</v>
      </c>
      <c r="G197" s="1" t="s">
        <v>259</v>
      </c>
      <c r="H197" s="1" t="s">
        <v>260</v>
      </c>
      <c r="I197" s="1" t="s">
        <v>29</v>
      </c>
      <c r="J197" s="1" t="s">
        <v>261</v>
      </c>
      <c r="L197" s="1" t="s">
        <v>263</v>
      </c>
      <c r="M197" s="1" t="s">
        <v>264</v>
      </c>
      <c r="O197" s="3" t="s">
        <v>18</v>
      </c>
      <c r="P197" s="3" t="s">
        <v>3250</v>
      </c>
      <c r="Q197" s="3" t="s">
        <v>268</v>
      </c>
      <c r="R197" s="1" t="s">
        <v>269</v>
      </c>
      <c r="S197" s="1" t="s">
        <v>270</v>
      </c>
      <c r="T197" s="1" t="s">
        <v>271</v>
      </c>
      <c r="V197" s="3" t="s">
        <v>3251</v>
      </c>
      <c r="W197" s="3" t="s">
        <v>3252</v>
      </c>
      <c r="X197" s="3" t="s">
        <v>3253</v>
      </c>
      <c r="Y197" s="1" t="s">
        <v>3254</v>
      </c>
      <c r="Z197" s="3" t="s">
        <v>3255</v>
      </c>
      <c r="AA197" s="1" t="s">
        <v>225</v>
      </c>
      <c r="AB197" s="1" t="s">
        <v>160</v>
      </c>
      <c r="AC197" s="1" t="s">
        <v>4552</v>
      </c>
      <c r="AD197" s="1" t="s">
        <v>3256</v>
      </c>
      <c r="AE197" s="1" t="s">
        <v>3257</v>
      </c>
    </row>
    <row r="198" spans="1:31" ht="51" x14ac:dyDescent="0.25">
      <c r="A198" s="1">
        <v>11422472437</v>
      </c>
      <c r="B198" s="2">
        <v>43906.604548611111</v>
      </c>
      <c r="C198" s="2">
        <v>43906.617326388892</v>
      </c>
      <c r="D198" s="15">
        <f t="shared" si="5"/>
        <v>1.2777777781593613E-2</v>
      </c>
      <c r="E198" s="1" t="s">
        <v>257</v>
      </c>
      <c r="F198" s="1" t="s">
        <v>258</v>
      </c>
      <c r="J198" s="1" t="s">
        <v>261</v>
      </c>
      <c r="K198" s="1" t="s">
        <v>262</v>
      </c>
      <c r="L198" s="1" t="s">
        <v>263</v>
      </c>
      <c r="M198" s="1" t="s">
        <v>264</v>
      </c>
      <c r="O198" s="3" t="s">
        <v>18</v>
      </c>
      <c r="P198" s="3" t="s">
        <v>3259</v>
      </c>
      <c r="Q198" s="3" t="s">
        <v>268</v>
      </c>
      <c r="R198" s="1" t="s">
        <v>269</v>
      </c>
      <c r="S198" s="1" t="s">
        <v>270</v>
      </c>
      <c r="T198" s="1" t="s">
        <v>271</v>
      </c>
      <c r="V198" s="3" t="s">
        <v>3260</v>
      </c>
      <c r="W198" s="3" t="s">
        <v>3261</v>
      </c>
      <c r="X198" s="3" t="s">
        <v>342</v>
      </c>
      <c r="Y198" s="1" t="s">
        <v>3262</v>
      </c>
      <c r="Z198" s="3" t="s">
        <v>3263</v>
      </c>
      <c r="AA198" s="1" t="s">
        <v>151</v>
      </c>
      <c r="AB198" s="1" t="s">
        <v>162</v>
      </c>
      <c r="AC198" s="1" t="s">
        <v>4556</v>
      </c>
      <c r="AD198" s="1" t="s">
        <v>3264</v>
      </c>
      <c r="AE198" s="1">
        <v>3368302063</v>
      </c>
    </row>
    <row r="199" spans="1:31" ht="89.25" x14ac:dyDescent="0.25">
      <c r="A199" s="1">
        <v>11422465572</v>
      </c>
      <c r="B199" s="2">
        <v>43906.60869212963</v>
      </c>
      <c r="C199" s="2">
        <v>43906.615590277775</v>
      </c>
      <c r="D199" s="15">
        <f t="shared" si="5"/>
        <v>6.8981481454102322E-3</v>
      </c>
      <c r="E199" s="1" t="s">
        <v>257</v>
      </c>
      <c r="G199" s="1" t="s">
        <v>259</v>
      </c>
      <c r="I199" s="1" t="s">
        <v>29</v>
      </c>
      <c r="M199" s="1" t="s">
        <v>264</v>
      </c>
      <c r="N199" s="3" t="s">
        <v>3266</v>
      </c>
      <c r="O199" s="3" t="s">
        <v>17</v>
      </c>
      <c r="P199" s="3" t="s">
        <v>3267</v>
      </c>
      <c r="U199" s="1" t="s">
        <v>272</v>
      </c>
      <c r="V199" s="3" t="s">
        <v>3268</v>
      </c>
      <c r="W199" s="3" t="s">
        <v>3269</v>
      </c>
      <c r="X199" s="3" t="s">
        <v>1281</v>
      </c>
      <c r="Y199" s="1" t="s">
        <v>3270</v>
      </c>
      <c r="Z199" s="3" t="s">
        <v>3271</v>
      </c>
      <c r="AA199" s="1" t="s">
        <v>156</v>
      </c>
      <c r="AB199" s="1" t="s">
        <v>162</v>
      </c>
      <c r="AC199" s="1" t="s">
        <v>171</v>
      </c>
      <c r="AD199" s="1" t="s">
        <v>3272</v>
      </c>
      <c r="AE199" s="1">
        <v>9196799405</v>
      </c>
    </row>
    <row r="200" spans="1:31" ht="409.5" x14ac:dyDescent="0.25">
      <c r="A200" s="1">
        <v>11422465274</v>
      </c>
      <c r="B200" s="2">
        <v>43906.527141203704</v>
      </c>
      <c r="C200" s="2">
        <v>43906.615497685183</v>
      </c>
      <c r="D200" s="15">
        <f t="shared" si="5"/>
        <v>8.8356481479422655E-2</v>
      </c>
      <c r="F200" s="1" t="s">
        <v>258</v>
      </c>
      <c r="G200" s="1" t="s">
        <v>259</v>
      </c>
      <c r="J200" s="1" t="s">
        <v>261</v>
      </c>
      <c r="K200" s="1" t="s">
        <v>262</v>
      </c>
      <c r="O200" s="3" t="s">
        <v>17</v>
      </c>
      <c r="P200" s="3" t="s">
        <v>3274</v>
      </c>
      <c r="Q200" s="3" t="s">
        <v>268</v>
      </c>
      <c r="R200" s="1" t="s">
        <v>269</v>
      </c>
      <c r="S200" s="1" t="s">
        <v>270</v>
      </c>
      <c r="T200" s="1" t="s">
        <v>271</v>
      </c>
      <c r="V200" s="3" t="s">
        <v>3275</v>
      </c>
      <c r="W200" s="3" t="s">
        <v>3276</v>
      </c>
      <c r="Y200" s="1" t="s">
        <v>3277</v>
      </c>
      <c r="Z200" s="3" t="s">
        <v>3278</v>
      </c>
      <c r="AA200" s="1" t="s">
        <v>150</v>
      </c>
      <c r="AB200" s="1" t="s">
        <v>162</v>
      </c>
      <c r="AC200" s="1" t="s">
        <v>171</v>
      </c>
      <c r="AD200" s="1" t="s">
        <v>3279</v>
      </c>
    </row>
    <row r="201" spans="1:31" ht="63.75" x14ac:dyDescent="0.25">
      <c r="A201" s="1">
        <v>11422463572</v>
      </c>
      <c r="B201" s="2">
        <v>43906.612303240741</v>
      </c>
      <c r="C201" s="2">
        <v>43906.615011574075</v>
      </c>
      <c r="D201" s="15">
        <f t="shared" si="5"/>
        <v>2.7083333334303461E-3</v>
      </c>
      <c r="E201" s="1" t="s">
        <v>257</v>
      </c>
      <c r="F201" s="1" t="s">
        <v>258</v>
      </c>
      <c r="J201" s="1" t="s">
        <v>261</v>
      </c>
      <c r="K201" s="1" t="s">
        <v>262</v>
      </c>
      <c r="M201" s="1" t="s">
        <v>264</v>
      </c>
      <c r="O201" s="3" t="s">
        <v>18</v>
      </c>
      <c r="P201" s="3" t="s">
        <v>3281</v>
      </c>
      <c r="R201" s="1" t="s">
        <v>269</v>
      </c>
      <c r="S201" s="1" t="s">
        <v>270</v>
      </c>
      <c r="T201" s="1" t="s">
        <v>271</v>
      </c>
      <c r="V201" s="3" t="s">
        <v>3282</v>
      </c>
      <c r="W201" s="3" t="s">
        <v>3283</v>
      </c>
    </row>
    <row r="202" spans="1:31" ht="114.75" x14ac:dyDescent="0.25">
      <c r="A202" s="10">
        <v>11422459738</v>
      </c>
      <c r="B202" s="11">
        <v>43906.602766203701</v>
      </c>
      <c r="C202" s="11">
        <v>43906.613888888889</v>
      </c>
      <c r="D202" s="15">
        <f t="shared" si="5"/>
        <v>1.1122685187729076E-2</v>
      </c>
      <c r="E202" s="10" t="s">
        <v>257</v>
      </c>
      <c r="F202" s="10"/>
      <c r="G202" s="10" t="s">
        <v>259</v>
      </c>
      <c r="H202" s="10"/>
      <c r="I202" s="10" t="s">
        <v>29</v>
      </c>
      <c r="J202" s="10"/>
      <c r="K202" s="10"/>
      <c r="L202" s="10"/>
      <c r="M202" s="10"/>
      <c r="N202" s="12"/>
      <c r="O202" s="12" t="s">
        <v>17</v>
      </c>
      <c r="P202" s="12" t="s">
        <v>3285</v>
      </c>
      <c r="Q202" s="12"/>
      <c r="R202" s="10"/>
      <c r="S202" s="10"/>
      <c r="T202" s="10"/>
      <c r="U202" s="10" t="s">
        <v>272</v>
      </c>
      <c r="V202" s="12"/>
      <c r="W202" s="12" t="s">
        <v>3286</v>
      </c>
      <c r="X202" s="12"/>
      <c r="Y202" s="10" t="s">
        <v>3287</v>
      </c>
      <c r="Z202" s="12" t="s">
        <v>3288</v>
      </c>
      <c r="AA202" s="10" t="s">
        <v>180</v>
      </c>
      <c r="AB202" s="10" t="s">
        <v>161</v>
      </c>
      <c r="AC202" s="10" t="s">
        <v>4557</v>
      </c>
      <c r="AD202" s="10" t="s">
        <v>3289</v>
      </c>
      <c r="AE202" s="10">
        <v>3362190128</v>
      </c>
    </row>
    <row r="203" spans="1:31" ht="25.5" x14ac:dyDescent="0.25">
      <c r="A203" s="1">
        <v>11422458324</v>
      </c>
      <c r="B203" s="2">
        <v>43906.606759259259</v>
      </c>
      <c r="C203" s="2">
        <v>43906.613483796296</v>
      </c>
      <c r="D203" s="15">
        <f t="shared" si="5"/>
        <v>6.7245370373711921E-3</v>
      </c>
      <c r="F203" s="1" t="s">
        <v>258</v>
      </c>
      <c r="G203" s="1" t="s">
        <v>259</v>
      </c>
      <c r="I203" s="1" t="s">
        <v>29</v>
      </c>
      <c r="J203" s="1" t="s">
        <v>261</v>
      </c>
      <c r="O203" s="3" t="s">
        <v>17</v>
      </c>
      <c r="P203" s="3" t="s">
        <v>3291</v>
      </c>
      <c r="Q203" s="3" t="s">
        <v>268</v>
      </c>
      <c r="R203" s="1" t="s">
        <v>269</v>
      </c>
      <c r="S203" s="1" t="s">
        <v>270</v>
      </c>
      <c r="T203" s="1" t="s">
        <v>271</v>
      </c>
      <c r="W203" s="3" t="s">
        <v>3292</v>
      </c>
    </row>
    <row r="204" spans="1:31" ht="38.25" x14ac:dyDescent="0.25">
      <c r="A204" s="1">
        <v>11422454058</v>
      </c>
      <c r="B204" s="2">
        <v>43906.61109953704</v>
      </c>
      <c r="C204" s="2">
        <v>43906.612280092595</v>
      </c>
      <c r="D204" s="15">
        <f t="shared" si="5"/>
        <v>1.1805555550381541E-3</v>
      </c>
      <c r="E204" s="1" t="s">
        <v>257</v>
      </c>
      <c r="F204" s="1" t="s">
        <v>258</v>
      </c>
      <c r="G204" s="1" t="s">
        <v>259</v>
      </c>
      <c r="I204" s="1" t="s">
        <v>29</v>
      </c>
      <c r="J204" s="1" t="s">
        <v>261</v>
      </c>
      <c r="O204" s="3" t="s">
        <v>18</v>
      </c>
      <c r="P204" s="3" t="s">
        <v>3294</v>
      </c>
      <c r="Q204" s="3" t="s">
        <v>268</v>
      </c>
      <c r="R204" s="1" t="s">
        <v>269</v>
      </c>
      <c r="S204" s="1" t="s">
        <v>270</v>
      </c>
      <c r="T204" s="1" t="s">
        <v>271</v>
      </c>
      <c r="V204" s="3" t="s">
        <v>3295</v>
      </c>
    </row>
    <row r="205" spans="1:31" ht="51" x14ac:dyDescent="0.25">
      <c r="A205" s="1">
        <v>11422453074</v>
      </c>
      <c r="B205" s="2">
        <v>43906.580613425926</v>
      </c>
      <c r="C205" s="2">
        <v>43906.612002314818</v>
      </c>
      <c r="D205" s="15">
        <f t="shared" si="5"/>
        <v>3.1388888892251998E-2</v>
      </c>
      <c r="E205" s="1" t="s">
        <v>257</v>
      </c>
      <c r="F205" s="1" t="s">
        <v>258</v>
      </c>
      <c r="G205" s="1" t="s">
        <v>259</v>
      </c>
      <c r="H205" s="1" t="s">
        <v>260</v>
      </c>
      <c r="I205" s="1" t="s">
        <v>29</v>
      </c>
      <c r="J205" s="1" t="s">
        <v>261</v>
      </c>
      <c r="L205" s="1" t="s">
        <v>263</v>
      </c>
      <c r="M205" s="1" t="s">
        <v>264</v>
      </c>
      <c r="O205" s="3" t="s">
        <v>17</v>
      </c>
      <c r="P205" s="3" t="s">
        <v>3297</v>
      </c>
      <c r="Q205" s="3" t="s">
        <v>268</v>
      </c>
      <c r="R205" s="1" t="s">
        <v>269</v>
      </c>
      <c r="T205" s="1" t="s">
        <v>271</v>
      </c>
      <c r="W205" s="3" t="s">
        <v>3298</v>
      </c>
      <c r="Y205" s="1" t="s">
        <v>3299</v>
      </c>
      <c r="Z205" s="3" t="s">
        <v>3300</v>
      </c>
      <c r="AA205" s="1" t="s">
        <v>156</v>
      </c>
      <c r="AB205" s="1" t="s">
        <v>162</v>
      </c>
      <c r="AC205" s="1" t="s">
        <v>172</v>
      </c>
      <c r="AD205" s="1" t="s">
        <v>3301</v>
      </c>
      <c r="AE205" s="1">
        <v>19198326024</v>
      </c>
    </row>
    <row r="206" spans="1:31" ht="63.75" x14ac:dyDescent="0.25">
      <c r="A206" s="1">
        <v>11422449771</v>
      </c>
      <c r="B206" s="2">
        <v>43906.607048611113</v>
      </c>
      <c r="C206" s="2">
        <v>43906.61109953704</v>
      </c>
      <c r="D206" s="15">
        <f t="shared" si="5"/>
        <v>4.0509259270038456E-3</v>
      </c>
      <c r="E206" s="1" t="s">
        <v>257</v>
      </c>
      <c r="F206" s="1" t="s">
        <v>258</v>
      </c>
      <c r="J206" s="1" t="s">
        <v>261</v>
      </c>
      <c r="L206" s="1" t="s">
        <v>263</v>
      </c>
      <c r="O206" s="3" t="s">
        <v>18</v>
      </c>
      <c r="P206" s="3" t="s">
        <v>3303</v>
      </c>
      <c r="Q206" s="3" t="s">
        <v>268</v>
      </c>
      <c r="W206" s="3" t="s">
        <v>3304</v>
      </c>
    </row>
    <row r="207" spans="1:31" ht="25.5" x14ac:dyDescent="0.25">
      <c r="A207" s="1">
        <v>11422446462</v>
      </c>
      <c r="B207" s="2">
        <v>43906.607870370368</v>
      </c>
      <c r="C207" s="2">
        <v>43906.610162037039</v>
      </c>
      <c r="D207" s="15">
        <f t="shared" si="5"/>
        <v>2.2916666712262668E-3</v>
      </c>
      <c r="E207" s="1" t="s">
        <v>257</v>
      </c>
      <c r="J207" s="1" t="s">
        <v>261</v>
      </c>
      <c r="M207" s="1" t="s">
        <v>264</v>
      </c>
      <c r="O207" s="3" t="s">
        <v>17</v>
      </c>
      <c r="P207" s="3" t="s">
        <v>3306</v>
      </c>
      <c r="Q207" s="3" t="s">
        <v>268</v>
      </c>
      <c r="R207" s="1" t="s">
        <v>269</v>
      </c>
      <c r="T207" s="1" t="s">
        <v>271</v>
      </c>
      <c r="V207" s="3" t="s">
        <v>858</v>
      </c>
      <c r="W207" s="3" t="s">
        <v>3307</v>
      </c>
      <c r="Y207" s="1" t="s">
        <v>3308</v>
      </c>
      <c r="Z207" s="3" t="s">
        <v>3309</v>
      </c>
      <c r="AA207" s="1" t="s">
        <v>221</v>
      </c>
      <c r="AB207" s="1" t="s">
        <v>160</v>
      </c>
      <c r="AC207" s="1" t="s">
        <v>4558</v>
      </c>
      <c r="AD207" s="1" t="s">
        <v>3310</v>
      </c>
      <c r="AE207" s="1">
        <v>2529731222</v>
      </c>
    </row>
    <row r="208" spans="1:31" ht="25.5" x14ac:dyDescent="0.25">
      <c r="A208" s="1">
        <v>11422444852</v>
      </c>
      <c r="B208" s="2">
        <v>43906.606944444444</v>
      </c>
      <c r="C208" s="2">
        <v>43906.6096875</v>
      </c>
      <c r="D208" s="15">
        <f t="shared" si="5"/>
        <v>2.7430555564933456E-3</v>
      </c>
      <c r="E208" s="1" t="s">
        <v>257</v>
      </c>
      <c r="F208" s="1" t="s">
        <v>258</v>
      </c>
      <c r="J208" s="1" t="s">
        <v>261</v>
      </c>
      <c r="K208" s="1" t="s">
        <v>262</v>
      </c>
      <c r="O208" s="3" t="s">
        <v>17</v>
      </c>
      <c r="P208" s="3" t="s">
        <v>3312</v>
      </c>
      <c r="V208" s="3" t="s">
        <v>2459</v>
      </c>
      <c r="W208" s="3" t="s">
        <v>3313</v>
      </c>
      <c r="X208" s="3" t="s">
        <v>405</v>
      </c>
    </row>
    <row r="209" spans="1:31" ht="51" x14ac:dyDescent="0.25">
      <c r="A209" s="1">
        <v>11422444164</v>
      </c>
      <c r="B209" s="2">
        <v>43906.607048611113</v>
      </c>
      <c r="C209" s="2">
        <v>43906.609490740739</v>
      </c>
      <c r="D209" s="15">
        <f t="shared" si="5"/>
        <v>2.4421296257060021E-3</v>
      </c>
      <c r="E209" s="1" t="s">
        <v>257</v>
      </c>
      <c r="F209" s="1" t="s">
        <v>258</v>
      </c>
      <c r="G209" s="1" t="s">
        <v>259</v>
      </c>
      <c r="H209" s="1" t="s">
        <v>260</v>
      </c>
      <c r="I209" s="1" t="s">
        <v>29</v>
      </c>
      <c r="K209" s="1" t="s">
        <v>262</v>
      </c>
      <c r="M209" s="1" t="s">
        <v>264</v>
      </c>
      <c r="O209" s="3" t="s">
        <v>17</v>
      </c>
      <c r="P209" s="3" t="s">
        <v>3314</v>
      </c>
      <c r="U209" s="1" t="s">
        <v>272</v>
      </c>
      <c r="V209" s="3" t="s">
        <v>3315</v>
      </c>
      <c r="W209" s="3" t="s">
        <v>622</v>
      </c>
      <c r="X209" s="3" t="s">
        <v>1281</v>
      </c>
      <c r="Y209" s="1" t="s">
        <v>3316</v>
      </c>
      <c r="Z209" s="3" t="s">
        <v>3317</v>
      </c>
      <c r="AA209" s="1" t="s">
        <v>149</v>
      </c>
      <c r="AB209" s="1" t="s">
        <v>162</v>
      </c>
      <c r="AC209" s="1" t="s">
        <v>4549</v>
      </c>
      <c r="AD209" s="1" t="s">
        <v>3318</v>
      </c>
      <c r="AE209" s="1">
        <v>9195424684</v>
      </c>
    </row>
    <row r="210" spans="1:31" ht="191.25" x14ac:dyDescent="0.25">
      <c r="A210" s="1">
        <v>11422437308</v>
      </c>
      <c r="B210" s="2">
        <v>43906.603541666664</v>
      </c>
      <c r="C210" s="2">
        <v>43906.607615740744</v>
      </c>
      <c r="D210" s="15">
        <f t="shared" si="5"/>
        <v>4.0740740805631503E-3</v>
      </c>
      <c r="E210" s="1" t="s">
        <v>257</v>
      </c>
      <c r="G210" s="1" t="s">
        <v>259</v>
      </c>
      <c r="M210" s="1" t="s">
        <v>264</v>
      </c>
      <c r="O210" s="3" t="s">
        <v>17</v>
      </c>
      <c r="P210" s="3" t="s">
        <v>3320</v>
      </c>
      <c r="Q210" s="3" t="s">
        <v>268</v>
      </c>
      <c r="R210" s="1" t="s">
        <v>269</v>
      </c>
      <c r="V210" s="3" t="s">
        <v>3321</v>
      </c>
    </row>
    <row r="211" spans="1:31" ht="76.5" x14ac:dyDescent="0.25">
      <c r="A211" s="1">
        <v>11422436641</v>
      </c>
      <c r="B211" s="2">
        <v>43906.596562500003</v>
      </c>
      <c r="C211" s="2">
        <v>43906.607442129629</v>
      </c>
      <c r="D211" s="15">
        <f t="shared" si="5"/>
        <v>1.0879629626288079E-2</v>
      </c>
      <c r="E211" s="1" t="s">
        <v>257</v>
      </c>
      <c r="G211" s="1" t="s">
        <v>259</v>
      </c>
      <c r="I211" s="1" t="s">
        <v>29</v>
      </c>
      <c r="O211" s="3" t="s">
        <v>17</v>
      </c>
      <c r="P211" s="3" t="s">
        <v>3323</v>
      </c>
      <c r="Q211" s="1" t="s">
        <v>268</v>
      </c>
      <c r="R211" s="1" t="s">
        <v>269</v>
      </c>
      <c r="V211" s="3" t="s">
        <v>3324</v>
      </c>
      <c r="W211" s="3" t="s">
        <v>3325</v>
      </c>
      <c r="X211" s="3" t="s">
        <v>3326</v>
      </c>
      <c r="Z211" s="3" t="s">
        <v>3327</v>
      </c>
      <c r="AA211" s="1" t="s">
        <v>152</v>
      </c>
      <c r="AB211" s="1" t="s">
        <v>162</v>
      </c>
      <c r="AC211" s="1" t="s">
        <v>4540</v>
      </c>
      <c r="AD211" s="1" t="s">
        <v>3328</v>
      </c>
      <c r="AE211" s="1" t="s">
        <v>3329</v>
      </c>
    </row>
    <row r="212" spans="1:31" ht="38.25" x14ac:dyDescent="0.25">
      <c r="A212" s="1">
        <v>11422436079</v>
      </c>
      <c r="B212" s="2">
        <v>43906.604502314818</v>
      </c>
      <c r="C212" s="2">
        <v>43906.607291666667</v>
      </c>
      <c r="D212" s="15">
        <f t="shared" si="5"/>
        <v>2.78935184906004E-3</v>
      </c>
      <c r="E212" s="1" t="s">
        <v>257</v>
      </c>
      <c r="F212" s="1" t="s">
        <v>258</v>
      </c>
      <c r="G212" s="1" t="s">
        <v>259</v>
      </c>
      <c r="J212" s="1" t="s">
        <v>261</v>
      </c>
      <c r="O212" s="3" t="s">
        <v>17</v>
      </c>
      <c r="P212" s="3" t="s">
        <v>3331</v>
      </c>
      <c r="Q212" s="3" t="s">
        <v>268</v>
      </c>
      <c r="R212" s="1" t="s">
        <v>269</v>
      </c>
      <c r="S212" s="1" t="s">
        <v>270</v>
      </c>
      <c r="T212" s="1" t="s">
        <v>271</v>
      </c>
      <c r="V212" s="3" t="s">
        <v>3332</v>
      </c>
      <c r="W212" s="3" t="s">
        <v>3333</v>
      </c>
    </row>
    <row r="213" spans="1:31" ht="51" x14ac:dyDescent="0.25">
      <c r="A213" s="1">
        <v>11422429642</v>
      </c>
      <c r="B213" s="2">
        <v>43906.60193287037</v>
      </c>
      <c r="C213" s="2">
        <v>43906.605682870373</v>
      </c>
      <c r="D213" s="15">
        <f t="shared" si="5"/>
        <v>3.7500000034924597E-3</v>
      </c>
      <c r="E213" s="1" t="s">
        <v>257</v>
      </c>
      <c r="F213" s="1" t="s">
        <v>258</v>
      </c>
      <c r="G213" s="1" t="s">
        <v>259</v>
      </c>
      <c r="I213" s="1" t="s">
        <v>29</v>
      </c>
      <c r="M213" s="1" t="s">
        <v>264</v>
      </c>
      <c r="O213" s="3" t="s">
        <v>17</v>
      </c>
      <c r="P213" s="3" t="s">
        <v>3335</v>
      </c>
      <c r="Q213" s="3" t="s">
        <v>268</v>
      </c>
      <c r="R213" s="1" t="s">
        <v>269</v>
      </c>
      <c r="S213" s="1" t="s">
        <v>270</v>
      </c>
      <c r="T213" s="1" t="s">
        <v>271</v>
      </c>
      <c r="V213" s="3" t="s">
        <v>3336</v>
      </c>
      <c r="W213" s="3" t="s">
        <v>3337</v>
      </c>
      <c r="X213" s="3" t="s">
        <v>3338</v>
      </c>
    </row>
    <row r="214" spans="1:31" ht="51" x14ac:dyDescent="0.25">
      <c r="A214" s="1">
        <v>11422427507</v>
      </c>
      <c r="B214" s="2">
        <v>43906.584513888891</v>
      </c>
      <c r="C214" s="2">
        <v>43906.605069444442</v>
      </c>
      <c r="D214" s="15">
        <f t="shared" si="5"/>
        <v>2.0555555551254656E-2</v>
      </c>
      <c r="E214" s="1" t="s">
        <v>257</v>
      </c>
      <c r="G214" s="1" t="s">
        <v>259</v>
      </c>
      <c r="H214" s="1" t="s">
        <v>260</v>
      </c>
      <c r="I214" s="1" t="s">
        <v>29</v>
      </c>
      <c r="J214" s="1" t="s">
        <v>261</v>
      </c>
      <c r="L214" s="1" t="s">
        <v>263</v>
      </c>
      <c r="M214" s="1" t="s">
        <v>264</v>
      </c>
      <c r="O214" s="3" t="s">
        <v>17</v>
      </c>
      <c r="P214" s="3" t="s">
        <v>3340</v>
      </c>
      <c r="S214" s="1" t="s">
        <v>270</v>
      </c>
      <c r="T214" s="1" t="s">
        <v>271</v>
      </c>
      <c r="V214" s="3" t="s">
        <v>3341</v>
      </c>
      <c r="W214" s="3" t="s">
        <v>3342</v>
      </c>
      <c r="Y214" s="1" t="s">
        <v>3343</v>
      </c>
      <c r="Z214" s="3" t="s">
        <v>3344</v>
      </c>
      <c r="AA214" s="1" t="s">
        <v>196</v>
      </c>
      <c r="AB214" s="1" t="s">
        <v>160</v>
      </c>
      <c r="AC214" s="1" t="s">
        <v>4559</v>
      </c>
      <c r="AD214" s="1" t="s">
        <v>3345</v>
      </c>
      <c r="AE214" s="1">
        <v>2526249826</v>
      </c>
    </row>
    <row r="215" spans="1:31" ht="25.5" x14ac:dyDescent="0.25">
      <c r="A215" s="1">
        <v>11422426894</v>
      </c>
      <c r="B215" s="2">
        <v>43906.604201388887</v>
      </c>
      <c r="C215" s="2">
        <v>43906.604907407411</v>
      </c>
      <c r="D215" s="15">
        <f t="shared" si="5"/>
        <v>7.0601852348772809E-4</v>
      </c>
      <c r="E215" s="1" t="s">
        <v>257</v>
      </c>
      <c r="G215" s="1" t="s">
        <v>259</v>
      </c>
      <c r="H215" s="1" t="s">
        <v>260</v>
      </c>
      <c r="I215" s="1" t="s">
        <v>29</v>
      </c>
      <c r="J215" s="1" t="s">
        <v>261</v>
      </c>
      <c r="L215" s="1" t="s">
        <v>263</v>
      </c>
      <c r="M215" s="1" t="s">
        <v>264</v>
      </c>
      <c r="O215" s="3" t="s">
        <v>17</v>
      </c>
      <c r="Q215" s="3" t="s">
        <v>268</v>
      </c>
      <c r="R215" s="1" t="s">
        <v>269</v>
      </c>
      <c r="S215" s="1" t="s">
        <v>270</v>
      </c>
      <c r="T215" s="1" t="s">
        <v>271</v>
      </c>
    </row>
    <row r="216" spans="1:31" ht="51" x14ac:dyDescent="0.25">
      <c r="A216" s="1">
        <v>11422415221</v>
      </c>
      <c r="B216" s="2">
        <v>43906.59920138889</v>
      </c>
      <c r="C216" s="2">
        <v>43906.601585648146</v>
      </c>
      <c r="D216" s="15">
        <f t="shared" si="5"/>
        <v>2.3842592563596554E-3</v>
      </c>
      <c r="F216" s="1" t="s">
        <v>258</v>
      </c>
      <c r="G216" s="1" t="s">
        <v>259</v>
      </c>
      <c r="O216" s="3" t="s">
        <v>17</v>
      </c>
      <c r="P216" s="3" t="s">
        <v>3348</v>
      </c>
      <c r="Q216" s="3" t="s">
        <v>268</v>
      </c>
      <c r="R216" s="1" t="s">
        <v>269</v>
      </c>
      <c r="V216" s="3" t="s">
        <v>2339</v>
      </c>
      <c r="W216" s="3" t="s">
        <v>3349</v>
      </c>
      <c r="X216" s="3" t="s">
        <v>405</v>
      </c>
    </row>
    <row r="217" spans="1:31" ht="38.25" x14ac:dyDescent="0.25">
      <c r="A217" s="1">
        <v>11422414749</v>
      </c>
      <c r="B217" s="2">
        <v>43906.598425925928</v>
      </c>
      <c r="C217" s="2">
        <v>43906.601458333331</v>
      </c>
      <c r="D217" s="15">
        <f t="shared" si="5"/>
        <v>3.0324074032250792E-3</v>
      </c>
      <c r="I217" s="1" t="s">
        <v>29</v>
      </c>
      <c r="J217" s="1" t="s">
        <v>261</v>
      </c>
      <c r="L217" s="1" t="s">
        <v>263</v>
      </c>
      <c r="M217" s="1" t="s">
        <v>264</v>
      </c>
      <c r="O217" s="3" t="s">
        <v>19</v>
      </c>
      <c r="P217" s="3" t="s">
        <v>3351</v>
      </c>
      <c r="T217" s="1" t="s">
        <v>271</v>
      </c>
      <c r="V217" s="3" t="s">
        <v>3352</v>
      </c>
      <c r="W217" s="3" t="s">
        <v>3353</v>
      </c>
      <c r="X217" s="3" t="s">
        <v>3354</v>
      </c>
      <c r="Y217" s="1" t="s">
        <v>3355</v>
      </c>
      <c r="Z217" s="3" t="s">
        <v>3356</v>
      </c>
      <c r="AA217" s="1" t="s">
        <v>153</v>
      </c>
      <c r="AB217" s="1" t="s">
        <v>162</v>
      </c>
      <c r="AC217" s="1" t="s">
        <v>172</v>
      </c>
      <c r="AD217" s="1" t="s">
        <v>3357</v>
      </c>
      <c r="AE217" s="1">
        <v>7043330110</v>
      </c>
    </row>
    <row r="218" spans="1:31" x14ac:dyDescent="0.25">
      <c r="A218" s="1">
        <v>11422412072</v>
      </c>
      <c r="B218" s="2">
        <v>43906.59983796296</v>
      </c>
      <c r="C218" s="2">
        <v>43906.600763888891</v>
      </c>
      <c r="D218" s="15">
        <f t="shared" si="5"/>
        <v>9.2592593136942014E-4</v>
      </c>
      <c r="E218" s="1" t="s">
        <v>257</v>
      </c>
      <c r="F218" s="1" t="s">
        <v>258</v>
      </c>
      <c r="G218" s="1" t="s">
        <v>259</v>
      </c>
      <c r="K218" s="1" t="s">
        <v>262</v>
      </c>
      <c r="O218" s="3" t="s">
        <v>17</v>
      </c>
      <c r="P218" s="3" t="s">
        <v>3359</v>
      </c>
      <c r="U218" s="1" t="s">
        <v>272</v>
      </c>
    </row>
    <row r="219" spans="1:31" ht="51" x14ac:dyDescent="0.25">
      <c r="A219" s="1">
        <v>11422410167</v>
      </c>
      <c r="B219" s="2">
        <v>43906.598229166666</v>
      </c>
      <c r="C219" s="2">
        <v>43906.600266203706</v>
      </c>
      <c r="D219" s="15">
        <f t="shared" si="5"/>
        <v>2.0370370402815752E-3</v>
      </c>
      <c r="E219" s="1" t="s">
        <v>257</v>
      </c>
      <c r="F219" s="1" t="s">
        <v>258</v>
      </c>
      <c r="G219" s="1" t="s">
        <v>259</v>
      </c>
      <c r="J219" s="1" t="s">
        <v>261</v>
      </c>
      <c r="K219" s="1" t="s">
        <v>262</v>
      </c>
      <c r="O219" s="3" t="s">
        <v>18</v>
      </c>
      <c r="U219" s="1" t="s">
        <v>272</v>
      </c>
      <c r="V219" s="3" t="s">
        <v>3361</v>
      </c>
      <c r="W219" s="3" t="s">
        <v>3362</v>
      </c>
    </row>
    <row r="220" spans="1:31" ht="25.5" x14ac:dyDescent="0.25">
      <c r="A220" s="1">
        <v>11422403107</v>
      </c>
      <c r="B220" s="2">
        <v>43906.596759259257</v>
      </c>
      <c r="C220" s="2">
        <v>43906.598425925928</v>
      </c>
      <c r="D220" s="15">
        <f t="shared" si="5"/>
        <v>1.6666666706441902E-3</v>
      </c>
      <c r="E220" s="1" t="s">
        <v>257</v>
      </c>
      <c r="F220" s="1" t="s">
        <v>258</v>
      </c>
      <c r="G220" s="1" t="s">
        <v>259</v>
      </c>
      <c r="H220" s="1" t="s">
        <v>260</v>
      </c>
      <c r="L220" s="1" t="s">
        <v>263</v>
      </c>
      <c r="M220" s="1" t="s">
        <v>264</v>
      </c>
      <c r="O220" s="3" t="s">
        <v>17</v>
      </c>
      <c r="P220" s="3" t="s">
        <v>3364</v>
      </c>
      <c r="T220" s="1" t="s">
        <v>271</v>
      </c>
    </row>
    <row r="221" spans="1:31" ht="153" x14ac:dyDescent="0.25">
      <c r="A221" s="1">
        <v>11422396167</v>
      </c>
      <c r="B221" s="2">
        <v>43906.573194444441</v>
      </c>
      <c r="C221" s="2">
        <v>43906.59642361111</v>
      </c>
      <c r="D221" s="15">
        <f t="shared" si="5"/>
        <v>2.322916666889796E-2</v>
      </c>
      <c r="E221" s="1" t="s">
        <v>257</v>
      </c>
      <c r="G221" s="1" t="s">
        <v>259</v>
      </c>
      <c r="I221" s="1" t="s">
        <v>29</v>
      </c>
      <c r="J221" s="1" t="s">
        <v>261</v>
      </c>
      <c r="L221" s="1" t="s">
        <v>263</v>
      </c>
      <c r="M221" s="1" t="s">
        <v>264</v>
      </c>
      <c r="N221" s="3" t="s">
        <v>3366</v>
      </c>
      <c r="O221" s="3" t="s">
        <v>17</v>
      </c>
      <c r="P221" s="3" t="s">
        <v>3367</v>
      </c>
      <c r="U221" s="1" t="s">
        <v>272</v>
      </c>
      <c r="V221" s="3" t="s">
        <v>4560</v>
      </c>
      <c r="W221" s="3" t="s">
        <v>3369</v>
      </c>
      <c r="X221" s="3" t="s">
        <v>3370</v>
      </c>
      <c r="Y221" s="1" t="s">
        <v>3371</v>
      </c>
      <c r="Z221" s="3" t="s">
        <v>3372</v>
      </c>
      <c r="AA221" s="1" t="s">
        <v>184</v>
      </c>
      <c r="AB221" s="1" t="s">
        <v>160</v>
      </c>
      <c r="AC221" s="1" t="s">
        <v>4555</v>
      </c>
      <c r="AD221" s="1" t="s">
        <v>3373</v>
      </c>
      <c r="AE221" s="1">
        <v>9105791016</v>
      </c>
    </row>
    <row r="222" spans="1:31" ht="140.25" x14ac:dyDescent="0.25">
      <c r="A222" s="1">
        <v>11422389897</v>
      </c>
      <c r="B222" s="2">
        <v>43906.588946759257</v>
      </c>
      <c r="C222" s="2">
        <v>43906.594675925924</v>
      </c>
      <c r="D222" s="15">
        <f t="shared" si="5"/>
        <v>5.7291666671517305E-3</v>
      </c>
      <c r="E222" s="1" t="s">
        <v>257</v>
      </c>
      <c r="F222" s="1" t="s">
        <v>258</v>
      </c>
      <c r="G222" s="1" t="s">
        <v>259</v>
      </c>
      <c r="K222" s="1" t="s">
        <v>262</v>
      </c>
      <c r="O222" s="3" t="s">
        <v>17</v>
      </c>
      <c r="P222" s="3" t="s">
        <v>4561</v>
      </c>
      <c r="Q222" s="3" t="s">
        <v>268</v>
      </c>
      <c r="R222" s="1" t="s">
        <v>269</v>
      </c>
      <c r="V222" s="3" t="s">
        <v>3376</v>
      </c>
      <c r="W222" s="3" t="s">
        <v>3377</v>
      </c>
      <c r="X222" s="3" t="s">
        <v>3378</v>
      </c>
      <c r="Y222" s="1" t="s">
        <v>3379</v>
      </c>
      <c r="Z222" s="3" t="s">
        <v>3380</v>
      </c>
      <c r="AA222" s="1" t="s">
        <v>222</v>
      </c>
      <c r="AB222" s="1" t="s">
        <v>160</v>
      </c>
      <c r="AC222" s="1" t="s">
        <v>166</v>
      </c>
      <c r="AD222" s="1" t="s">
        <v>3381</v>
      </c>
      <c r="AE222" s="1">
        <v>9103537684</v>
      </c>
    </row>
    <row r="223" spans="1:31" ht="102" x14ac:dyDescent="0.25">
      <c r="A223" s="1">
        <v>11422383865</v>
      </c>
      <c r="B223" s="2">
        <v>43906.588148148148</v>
      </c>
      <c r="C223" s="2">
        <v>43906.59302083333</v>
      </c>
      <c r="D223" s="15">
        <f t="shared" si="5"/>
        <v>4.8726851819083095E-3</v>
      </c>
      <c r="E223" s="1" t="s">
        <v>257</v>
      </c>
      <c r="F223" s="1" t="s">
        <v>258</v>
      </c>
      <c r="G223" s="1" t="s">
        <v>259</v>
      </c>
      <c r="M223" s="1" t="s">
        <v>264</v>
      </c>
      <c r="O223" s="3" t="s">
        <v>17</v>
      </c>
      <c r="P223" s="3" t="s">
        <v>3383</v>
      </c>
      <c r="Q223" s="3" t="s">
        <v>268</v>
      </c>
      <c r="R223" s="1" t="s">
        <v>269</v>
      </c>
      <c r="S223" s="1" t="s">
        <v>270</v>
      </c>
      <c r="T223" s="1" t="s">
        <v>271</v>
      </c>
      <c r="W223" s="3" t="s">
        <v>3384</v>
      </c>
    </row>
    <row r="224" spans="1:31" ht="63.75" x14ac:dyDescent="0.25">
      <c r="A224" s="1">
        <v>11422382877</v>
      </c>
      <c r="B224" s="2">
        <v>43906.586724537039</v>
      </c>
      <c r="C224" s="2">
        <v>43906.59275462963</v>
      </c>
      <c r="D224" s="15">
        <f t="shared" si="5"/>
        <v>6.0300925906631164E-3</v>
      </c>
      <c r="E224" s="1" t="s">
        <v>257</v>
      </c>
      <c r="G224" s="1" t="s">
        <v>259</v>
      </c>
      <c r="J224" s="1" t="s">
        <v>261</v>
      </c>
      <c r="K224" s="1" t="s">
        <v>262</v>
      </c>
      <c r="M224" s="1" t="s">
        <v>264</v>
      </c>
      <c r="N224" s="3" t="s">
        <v>3386</v>
      </c>
      <c r="O224" s="3" t="s">
        <v>17</v>
      </c>
      <c r="P224" s="3" t="s">
        <v>3387</v>
      </c>
      <c r="R224" s="1" t="s">
        <v>269</v>
      </c>
      <c r="S224" s="1" t="s">
        <v>270</v>
      </c>
      <c r="T224" s="1" t="s">
        <v>271</v>
      </c>
      <c r="V224" s="3" t="s">
        <v>3388</v>
      </c>
      <c r="W224" s="3" t="s">
        <v>3389</v>
      </c>
      <c r="X224" s="3" t="s">
        <v>3390</v>
      </c>
      <c r="Y224" s="1" t="s">
        <v>3391</v>
      </c>
      <c r="Z224" s="3" t="s">
        <v>3392</v>
      </c>
      <c r="AA224" s="1" t="s">
        <v>155</v>
      </c>
      <c r="AB224" s="1" t="s">
        <v>162</v>
      </c>
      <c r="AC224" s="1" t="s">
        <v>4541</v>
      </c>
      <c r="AD224" s="1" t="s">
        <v>3393</v>
      </c>
      <c r="AE224" s="1">
        <v>9199678779</v>
      </c>
    </row>
    <row r="225" spans="1:31" ht="25.5" x14ac:dyDescent="0.25">
      <c r="A225" s="1">
        <v>11422376895</v>
      </c>
      <c r="B225" s="2">
        <v>43906.586134259262</v>
      </c>
      <c r="C225" s="2">
        <v>43906.591111111113</v>
      </c>
      <c r="D225" s="15">
        <f t="shared" si="5"/>
        <v>4.9768518510973081E-3</v>
      </c>
      <c r="E225" s="1" t="s">
        <v>257</v>
      </c>
      <c r="F225" s="1" t="s">
        <v>258</v>
      </c>
      <c r="M225" s="1" t="s">
        <v>264</v>
      </c>
      <c r="O225" s="3" t="s">
        <v>18</v>
      </c>
      <c r="P225" s="3" t="s">
        <v>3395</v>
      </c>
      <c r="Q225" s="3" t="s">
        <v>268</v>
      </c>
      <c r="R225" s="1" t="s">
        <v>269</v>
      </c>
      <c r="S225" s="1" t="s">
        <v>270</v>
      </c>
      <c r="V225" s="3" t="s">
        <v>3396</v>
      </c>
      <c r="W225" s="3" t="s">
        <v>3397</v>
      </c>
      <c r="X225" s="3" t="s">
        <v>1228</v>
      </c>
    </row>
    <row r="226" spans="1:31" ht="25.5" x14ac:dyDescent="0.25">
      <c r="A226" s="1">
        <v>11422375468</v>
      </c>
      <c r="B226" s="2">
        <v>43906.589155092595</v>
      </c>
      <c r="C226" s="2">
        <v>43906.590717592589</v>
      </c>
      <c r="D226" s="15">
        <f t="shared" si="5"/>
        <v>1.5624999941792339E-3</v>
      </c>
      <c r="E226" s="1" t="s">
        <v>257</v>
      </c>
      <c r="F226" s="1" t="s">
        <v>258</v>
      </c>
      <c r="G226" s="1" t="s">
        <v>259</v>
      </c>
      <c r="H226" s="1" t="s">
        <v>260</v>
      </c>
      <c r="I226" s="1" t="s">
        <v>29</v>
      </c>
      <c r="J226" s="1" t="s">
        <v>261</v>
      </c>
      <c r="K226" s="1" t="s">
        <v>262</v>
      </c>
      <c r="M226" s="1" t="s">
        <v>264</v>
      </c>
      <c r="O226" s="3" t="s">
        <v>17</v>
      </c>
      <c r="Q226" s="3" t="s">
        <v>268</v>
      </c>
      <c r="R226" s="1" t="s">
        <v>269</v>
      </c>
      <c r="S226" s="1" t="s">
        <v>270</v>
      </c>
      <c r="T226" s="1" t="s">
        <v>271</v>
      </c>
      <c r="W226" s="3" t="s">
        <v>3399</v>
      </c>
      <c r="Y226" s="1" t="s">
        <v>3400</v>
      </c>
      <c r="Z226" s="3" t="s">
        <v>3401</v>
      </c>
      <c r="AA226" s="1" t="s">
        <v>154</v>
      </c>
      <c r="AB226" s="1" t="s">
        <v>160</v>
      </c>
      <c r="AC226" s="1" t="s">
        <v>168</v>
      </c>
      <c r="AD226" s="1" t="s">
        <v>3402</v>
      </c>
      <c r="AE226" s="1">
        <v>9103385258</v>
      </c>
    </row>
    <row r="227" spans="1:31" ht="89.25" x14ac:dyDescent="0.25">
      <c r="A227" s="1">
        <v>11422375099</v>
      </c>
      <c r="B227" s="2">
        <v>43906.584999999999</v>
      </c>
      <c r="C227" s="2">
        <v>43906.590624999997</v>
      </c>
      <c r="D227" s="15">
        <f t="shared" si="5"/>
        <v>5.6249999979627319E-3</v>
      </c>
      <c r="E227" s="1" t="s">
        <v>257</v>
      </c>
      <c r="F227" s="1" t="s">
        <v>258</v>
      </c>
      <c r="G227" s="1" t="s">
        <v>259</v>
      </c>
      <c r="H227" s="1" t="s">
        <v>260</v>
      </c>
      <c r="I227" s="1" t="s">
        <v>29</v>
      </c>
      <c r="J227" s="1" t="s">
        <v>261</v>
      </c>
      <c r="K227" s="1" t="s">
        <v>262</v>
      </c>
      <c r="M227" s="1" t="s">
        <v>264</v>
      </c>
      <c r="O227" s="3" t="s">
        <v>17</v>
      </c>
      <c r="P227" s="3" t="s">
        <v>3404</v>
      </c>
      <c r="Q227" s="3" t="s">
        <v>268</v>
      </c>
      <c r="R227" s="1" t="s">
        <v>269</v>
      </c>
      <c r="T227" s="1" t="s">
        <v>271</v>
      </c>
      <c r="V227" s="3" t="s">
        <v>3405</v>
      </c>
      <c r="W227" s="3" t="s">
        <v>3406</v>
      </c>
      <c r="X227" s="3" t="s">
        <v>3407</v>
      </c>
      <c r="Y227" s="1" t="s">
        <v>3408</v>
      </c>
      <c r="Z227" s="3" t="s">
        <v>3409</v>
      </c>
      <c r="AA227" s="1" t="s">
        <v>181</v>
      </c>
      <c r="AB227" s="1" t="s">
        <v>161</v>
      </c>
      <c r="AC227" s="1" t="s">
        <v>166</v>
      </c>
      <c r="AD227" s="1" t="s">
        <v>3410</v>
      </c>
      <c r="AE227" s="1" t="s">
        <v>3411</v>
      </c>
    </row>
    <row r="228" spans="1:31" ht="63.75" x14ac:dyDescent="0.25">
      <c r="A228" s="1">
        <v>11422371017</v>
      </c>
      <c r="B228" s="2">
        <v>43906.583912037036</v>
      </c>
      <c r="C228" s="2">
        <v>43906.589467592596</v>
      </c>
      <c r="D228" s="15">
        <f t="shared" si="5"/>
        <v>5.5555555591126904E-3</v>
      </c>
      <c r="E228" s="1" t="s">
        <v>257</v>
      </c>
      <c r="F228" s="1" t="s">
        <v>258</v>
      </c>
      <c r="G228" s="1" t="s">
        <v>259</v>
      </c>
      <c r="H228" s="1" t="s">
        <v>260</v>
      </c>
      <c r="I228" s="1" t="s">
        <v>29</v>
      </c>
      <c r="J228" s="1" t="s">
        <v>261</v>
      </c>
      <c r="K228" s="1" t="s">
        <v>262</v>
      </c>
      <c r="L228" s="1" t="s">
        <v>263</v>
      </c>
      <c r="M228" s="1" t="s">
        <v>264</v>
      </c>
      <c r="O228" s="3" t="s">
        <v>17</v>
      </c>
      <c r="P228" s="3" t="s">
        <v>3413</v>
      </c>
      <c r="Q228" s="3" t="s">
        <v>268</v>
      </c>
      <c r="R228" s="1" t="s">
        <v>269</v>
      </c>
      <c r="S228" s="1" t="s">
        <v>270</v>
      </c>
      <c r="T228" s="1" t="s">
        <v>271</v>
      </c>
      <c r="V228" s="3" t="s">
        <v>3414</v>
      </c>
      <c r="W228" s="3" t="s">
        <v>3415</v>
      </c>
      <c r="X228" s="3" t="s">
        <v>3416</v>
      </c>
      <c r="Y228" s="1" t="s">
        <v>3417</v>
      </c>
      <c r="Z228" s="3" t="s">
        <v>3418</v>
      </c>
      <c r="AA228" s="1" t="s">
        <v>152</v>
      </c>
      <c r="AB228" s="1" t="s">
        <v>162</v>
      </c>
      <c r="AC228" s="1" t="s">
        <v>4538</v>
      </c>
      <c r="AD228" s="1" t="s">
        <v>3419</v>
      </c>
      <c r="AE228" s="1">
        <v>3368227802</v>
      </c>
    </row>
    <row r="229" spans="1:31" ht="25.5" x14ac:dyDescent="0.25">
      <c r="A229" s="1">
        <v>11422362388</v>
      </c>
      <c r="B229" s="2">
        <v>43906.585150462961</v>
      </c>
      <c r="C229" s="2">
        <v>43906.587037037039</v>
      </c>
      <c r="D229" s="15">
        <f t="shared" si="5"/>
        <v>1.8865740785258822E-3</v>
      </c>
      <c r="E229" s="1" t="s">
        <v>257</v>
      </c>
      <c r="I229" s="1" t="s">
        <v>29</v>
      </c>
      <c r="J229" s="1" t="s">
        <v>261</v>
      </c>
      <c r="O229" s="3" t="s">
        <v>18</v>
      </c>
      <c r="R229" s="1" t="s">
        <v>269</v>
      </c>
      <c r="V229" s="3" t="s">
        <v>2550</v>
      </c>
    </row>
    <row r="230" spans="1:31" ht="51" x14ac:dyDescent="0.25">
      <c r="A230" s="1">
        <v>11422359173</v>
      </c>
      <c r="B230" s="2">
        <v>43906.583194444444</v>
      </c>
      <c r="C230" s="2">
        <v>43906.586157407408</v>
      </c>
      <c r="D230" s="15">
        <f t="shared" si="5"/>
        <v>2.9629629643750377E-3</v>
      </c>
      <c r="E230" s="1" t="s">
        <v>257</v>
      </c>
      <c r="F230" s="1" t="s">
        <v>258</v>
      </c>
      <c r="G230" s="1" t="s">
        <v>259</v>
      </c>
      <c r="I230" s="1" t="s">
        <v>29</v>
      </c>
      <c r="J230" s="1" t="s">
        <v>261</v>
      </c>
      <c r="M230" s="1" t="s">
        <v>264</v>
      </c>
      <c r="O230" s="3" t="s">
        <v>18</v>
      </c>
      <c r="P230" s="3" t="s">
        <v>3422</v>
      </c>
      <c r="Q230" s="3" t="s">
        <v>268</v>
      </c>
      <c r="R230" s="1" t="s">
        <v>269</v>
      </c>
      <c r="T230" s="1" t="s">
        <v>271</v>
      </c>
      <c r="V230" s="3" t="s">
        <v>3423</v>
      </c>
      <c r="W230" s="3" t="s">
        <v>3424</v>
      </c>
      <c r="Y230" s="1" t="s">
        <v>3425</v>
      </c>
      <c r="Z230" s="3" t="s">
        <v>3426</v>
      </c>
      <c r="AA230" s="1" t="s">
        <v>156</v>
      </c>
      <c r="AB230" s="1" t="s">
        <v>162</v>
      </c>
      <c r="AC230" s="1" t="s">
        <v>172</v>
      </c>
      <c r="AD230" s="1" t="s">
        <v>3427</v>
      </c>
      <c r="AE230" s="1">
        <v>9196228470</v>
      </c>
    </row>
    <row r="231" spans="1:31" ht="25.5" x14ac:dyDescent="0.25">
      <c r="A231" s="1">
        <v>11422356332</v>
      </c>
      <c r="B231" s="2">
        <v>43906.58152777778</v>
      </c>
      <c r="C231" s="2">
        <v>43906.585370370369</v>
      </c>
      <c r="D231" s="15">
        <f t="shared" si="5"/>
        <v>3.8425925886258483E-3</v>
      </c>
      <c r="E231" s="1" t="s">
        <v>257</v>
      </c>
      <c r="H231" s="1" t="s">
        <v>260</v>
      </c>
      <c r="I231" s="1" t="s">
        <v>29</v>
      </c>
      <c r="M231" s="1" t="s">
        <v>264</v>
      </c>
      <c r="O231" s="3" t="s">
        <v>17</v>
      </c>
      <c r="P231" s="3" t="s">
        <v>3429</v>
      </c>
      <c r="Q231" s="3" t="s">
        <v>268</v>
      </c>
      <c r="R231" s="1" t="s">
        <v>269</v>
      </c>
      <c r="S231" s="1" t="s">
        <v>270</v>
      </c>
      <c r="T231" s="1" t="s">
        <v>271</v>
      </c>
      <c r="V231" s="3" t="s">
        <v>3430</v>
      </c>
      <c r="W231" s="3" t="s">
        <v>3431</v>
      </c>
      <c r="X231" s="3" t="s">
        <v>3432</v>
      </c>
    </row>
    <row r="232" spans="1:31" ht="89.25" x14ac:dyDescent="0.25">
      <c r="A232" s="1">
        <v>11422354493</v>
      </c>
      <c r="B232" s="2">
        <v>43906.581087962964</v>
      </c>
      <c r="C232" s="2">
        <v>43906.584849537037</v>
      </c>
      <c r="D232" s="15">
        <f t="shared" si="5"/>
        <v>3.7615740729961544E-3</v>
      </c>
      <c r="E232" s="1" t="s">
        <v>257</v>
      </c>
      <c r="F232" s="1" t="s">
        <v>258</v>
      </c>
      <c r="G232" s="1" t="s">
        <v>259</v>
      </c>
      <c r="J232" s="1" t="s">
        <v>261</v>
      </c>
      <c r="K232" s="1" t="s">
        <v>262</v>
      </c>
      <c r="L232" s="1" t="s">
        <v>263</v>
      </c>
      <c r="M232" s="1" t="s">
        <v>264</v>
      </c>
      <c r="O232" s="3" t="s">
        <v>17</v>
      </c>
      <c r="P232" s="3" t="s">
        <v>3434</v>
      </c>
      <c r="Q232" s="3" t="s">
        <v>268</v>
      </c>
      <c r="R232" s="1" t="s">
        <v>269</v>
      </c>
      <c r="S232" s="1" t="s">
        <v>270</v>
      </c>
      <c r="T232" s="1" t="s">
        <v>271</v>
      </c>
      <c r="V232" s="3" t="s">
        <v>3435</v>
      </c>
      <c r="W232" s="3" t="s">
        <v>3436</v>
      </c>
      <c r="X232" s="3" t="s">
        <v>3437</v>
      </c>
      <c r="Y232" s="1" t="s">
        <v>3438</v>
      </c>
      <c r="Z232" s="3" t="s">
        <v>3439</v>
      </c>
      <c r="AA232" s="1" t="s">
        <v>239</v>
      </c>
      <c r="AB232" s="1" t="s">
        <v>162</v>
      </c>
      <c r="AC232" s="1" t="s">
        <v>4540</v>
      </c>
      <c r="AD232" s="1" t="s">
        <v>3440</v>
      </c>
    </row>
    <row r="233" spans="1:31" ht="191.25" x14ac:dyDescent="0.25">
      <c r="A233" s="1">
        <v>11422353920</v>
      </c>
      <c r="B233" s="2">
        <v>43906.572858796295</v>
      </c>
      <c r="C233" s="2">
        <v>43906.584687499999</v>
      </c>
      <c r="D233" s="15">
        <f t="shared" si="5"/>
        <v>1.1828703703940846E-2</v>
      </c>
      <c r="E233" s="1" t="s">
        <v>257</v>
      </c>
      <c r="F233" s="1" t="s">
        <v>258</v>
      </c>
      <c r="G233" s="1" t="s">
        <v>259</v>
      </c>
      <c r="J233" s="1" t="s">
        <v>261</v>
      </c>
      <c r="O233" s="3" t="s">
        <v>17</v>
      </c>
      <c r="P233" s="3" t="s">
        <v>3442</v>
      </c>
      <c r="T233" s="1" t="s">
        <v>271</v>
      </c>
      <c r="V233" s="3" t="s">
        <v>3443</v>
      </c>
      <c r="W233" s="3" t="s">
        <v>3444</v>
      </c>
    </row>
    <row r="234" spans="1:31" ht="51" x14ac:dyDescent="0.25">
      <c r="A234" s="1">
        <v>11422351743</v>
      </c>
      <c r="B234" s="2">
        <v>43906.581458333334</v>
      </c>
      <c r="C234" s="2">
        <v>43906.584050925929</v>
      </c>
      <c r="D234" s="15">
        <f t="shared" si="5"/>
        <v>2.5925925947376527E-3</v>
      </c>
      <c r="E234" s="1" t="s">
        <v>257</v>
      </c>
      <c r="F234" s="1" t="s">
        <v>258</v>
      </c>
      <c r="G234" s="1" t="s">
        <v>259</v>
      </c>
      <c r="K234" s="1" t="s">
        <v>262</v>
      </c>
      <c r="L234" s="1" t="s">
        <v>263</v>
      </c>
      <c r="O234" s="3" t="s">
        <v>17</v>
      </c>
      <c r="P234" s="3" t="s">
        <v>3446</v>
      </c>
      <c r="R234" s="1" t="s">
        <v>269</v>
      </c>
      <c r="T234" s="1" t="s">
        <v>271</v>
      </c>
      <c r="V234" s="3" t="s">
        <v>3447</v>
      </c>
      <c r="W234" s="3" t="s">
        <v>3448</v>
      </c>
      <c r="X234" s="3" t="s">
        <v>3449</v>
      </c>
      <c r="Y234" s="1" t="s">
        <v>3450</v>
      </c>
      <c r="Z234" s="3" t="s">
        <v>3451</v>
      </c>
      <c r="AA234" s="1" t="s">
        <v>149</v>
      </c>
      <c r="AB234" s="1" t="s">
        <v>162</v>
      </c>
      <c r="AC234" s="1" t="s">
        <v>168</v>
      </c>
      <c r="AD234" s="1" t="s">
        <v>3452</v>
      </c>
      <c r="AE234" s="1">
        <v>9196630116</v>
      </c>
    </row>
    <row r="235" spans="1:31" ht="25.5" x14ac:dyDescent="0.25">
      <c r="A235" s="1">
        <v>11422351010</v>
      </c>
      <c r="B235" s="2">
        <v>43906.582453703704</v>
      </c>
      <c r="C235" s="2">
        <v>43906.58384259259</v>
      </c>
      <c r="D235" s="15">
        <f t="shared" si="5"/>
        <v>1.3888888861401938E-3</v>
      </c>
      <c r="E235" s="1" t="s">
        <v>257</v>
      </c>
      <c r="F235" s="1" t="s">
        <v>258</v>
      </c>
      <c r="J235" s="1" t="s">
        <v>261</v>
      </c>
      <c r="M235" s="1" t="s">
        <v>264</v>
      </c>
      <c r="O235" s="3" t="s">
        <v>17</v>
      </c>
      <c r="T235" s="1" t="s">
        <v>271</v>
      </c>
      <c r="V235" s="3" t="s">
        <v>3454</v>
      </c>
      <c r="W235" s="3" t="s">
        <v>3455</v>
      </c>
    </row>
    <row r="236" spans="1:31" ht="25.5" x14ac:dyDescent="0.25">
      <c r="A236" s="1">
        <v>11422348208</v>
      </c>
      <c r="B236" s="2">
        <v>43906.581319444442</v>
      </c>
      <c r="C236" s="2">
        <v>43906.583043981482</v>
      </c>
      <c r="D236" s="15">
        <f t="shared" si="5"/>
        <v>1.7245370399905369E-3</v>
      </c>
      <c r="E236" s="1" t="s">
        <v>257</v>
      </c>
      <c r="G236" s="1" t="s">
        <v>259</v>
      </c>
      <c r="H236" s="1" t="s">
        <v>260</v>
      </c>
      <c r="I236" s="1" t="s">
        <v>29</v>
      </c>
      <c r="J236" s="1" t="s">
        <v>261</v>
      </c>
      <c r="L236" s="1" t="s">
        <v>263</v>
      </c>
      <c r="O236" s="3" t="s">
        <v>18</v>
      </c>
      <c r="P236" s="3" t="s">
        <v>3457</v>
      </c>
      <c r="Q236" s="3" t="s">
        <v>268</v>
      </c>
      <c r="V236" s="3" t="s">
        <v>3458</v>
      </c>
      <c r="W236" s="3" t="s">
        <v>3459</v>
      </c>
      <c r="Y236" s="1" t="s">
        <v>3460</v>
      </c>
      <c r="Z236" s="3" t="s">
        <v>3461</v>
      </c>
      <c r="AA236" s="1" t="s">
        <v>154</v>
      </c>
      <c r="AB236" s="1" t="s">
        <v>160</v>
      </c>
      <c r="AC236" s="1" t="s">
        <v>4538</v>
      </c>
      <c r="AD236" s="1" t="s">
        <v>3462</v>
      </c>
    </row>
    <row r="237" spans="1:31" ht="38.25" x14ac:dyDescent="0.25">
      <c r="A237" s="1">
        <v>11422345675</v>
      </c>
      <c r="B237" s="2">
        <v>43906.580208333333</v>
      </c>
      <c r="C237" s="2">
        <v>43906.582326388889</v>
      </c>
      <c r="D237" s="15">
        <f t="shared" si="5"/>
        <v>2.118055555911269E-3</v>
      </c>
      <c r="E237" s="1" t="s">
        <v>257</v>
      </c>
      <c r="F237" s="1" t="s">
        <v>258</v>
      </c>
      <c r="G237" s="1" t="s">
        <v>259</v>
      </c>
      <c r="J237" s="1" t="s">
        <v>261</v>
      </c>
      <c r="K237" s="1" t="s">
        <v>262</v>
      </c>
      <c r="M237" s="1" t="s">
        <v>264</v>
      </c>
      <c r="O237" s="3" t="s">
        <v>17</v>
      </c>
      <c r="P237" s="3" t="s">
        <v>3464</v>
      </c>
      <c r="S237" s="1" t="s">
        <v>270</v>
      </c>
      <c r="T237" s="1" t="s">
        <v>271</v>
      </c>
      <c r="V237" s="3" t="s">
        <v>995</v>
      </c>
      <c r="W237" s="3" t="s">
        <v>3465</v>
      </c>
    </row>
    <row r="238" spans="1:31" ht="165.75" x14ac:dyDescent="0.25">
      <c r="A238" s="1">
        <v>11422344362</v>
      </c>
      <c r="B238" s="2">
        <v>43906.577372685184</v>
      </c>
      <c r="C238" s="2">
        <v>43906.581956018519</v>
      </c>
      <c r="D238" s="15">
        <f t="shared" si="5"/>
        <v>4.5833333351765759E-3</v>
      </c>
      <c r="E238" s="1" t="s">
        <v>257</v>
      </c>
      <c r="F238" s="1" t="s">
        <v>258</v>
      </c>
      <c r="H238" s="1" t="s">
        <v>260</v>
      </c>
      <c r="I238" s="1" t="s">
        <v>29</v>
      </c>
      <c r="L238" s="1" t="s">
        <v>263</v>
      </c>
      <c r="M238" s="1" t="s">
        <v>264</v>
      </c>
      <c r="N238" s="3" t="s">
        <v>3467</v>
      </c>
      <c r="O238" s="3" t="s">
        <v>17</v>
      </c>
      <c r="P238" s="3" t="s">
        <v>3468</v>
      </c>
      <c r="R238" s="1" t="s">
        <v>269</v>
      </c>
      <c r="S238" s="1" t="s">
        <v>270</v>
      </c>
      <c r="T238" s="1" t="s">
        <v>271</v>
      </c>
      <c r="V238" s="3" t="s">
        <v>2339</v>
      </c>
      <c r="W238" s="3" t="s">
        <v>3469</v>
      </c>
      <c r="X238" s="3" t="s">
        <v>3470</v>
      </c>
      <c r="Y238" s="1" t="s">
        <v>3471</v>
      </c>
      <c r="Z238" s="3" t="s">
        <v>3472</v>
      </c>
      <c r="AA238" s="1" t="s">
        <v>154</v>
      </c>
      <c r="AB238" s="1" t="s">
        <v>160</v>
      </c>
      <c r="AC238" s="1" t="s">
        <v>4528</v>
      </c>
      <c r="AD238" s="1" t="s">
        <v>3473</v>
      </c>
      <c r="AE238" s="1" t="s">
        <v>3474</v>
      </c>
    </row>
    <row r="239" spans="1:31" ht="127.5" x14ac:dyDescent="0.25">
      <c r="A239" s="1">
        <v>11422342880</v>
      </c>
      <c r="B239" s="2">
        <v>43906.521701388891</v>
      </c>
      <c r="C239" s="2">
        <v>43906.58152777778</v>
      </c>
      <c r="D239" s="15">
        <f t="shared" si="5"/>
        <v>5.9826388889632653E-2</v>
      </c>
      <c r="E239" s="1" t="s">
        <v>257</v>
      </c>
      <c r="I239" s="1" t="s">
        <v>29</v>
      </c>
      <c r="J239" s="1" t="s">
        <v>261</v>
      </c>
      <c r="M239" s="1" t="s">
        <v>264</v>
      </c>
      <c r="N239" s="3" t="s">
        <v>3476</v>
      </c>
      <c r="O239" s="3" t="s">
        <v>17</v>
      </c>
      <c r="P239" s="3" t="s">
        <v>3477</v>
      </c>
      <c r="V239" s="3" t="s">
        <v>3478</v>
      </c>
      <c r="W239" s="3" t="s">
        <v>3479</v>
      </c>
      <c r="AA239" s="1" t="s">
        <v>220</v>
      </c>
      <c r="AB239" s="1" t="s">
        <v>162</v>
      </c>
      <c r="AC239" s="1" t="s">
        <v>165</v>
      </c>
    </row>
    <row r="240" spans="1:31" ht="76.5" x14ac:dyDescent="0.25">
      <c r="A240" s="1">
        <v>11422341325</v>
      </c>
      <c r="B240" s="2">
        <v>43906.571192129632</v>
      </c>
      <c r="C240" s="2">
        <v>43906.581064814818</v>
      </c>
      <c r="D240" s="15">
        <f t="shared" si="5"/>
        <v>9.8726851865649223E-3</v>
      </c>
      <c r="E240" s="1" t="s">
        <v>257</v>
      </c>
      <c r="F240" s="1" t="s">
        <v>258</v>
      </c>
      <c r="G240" s="1" t="s">
        <v>259</v>
      </c>
      <c r="J240" s="1" t="s">
        <v>261</v>
      </c>
      <c r="K240" s="1" t="s">
        <v>262</v>
      </c>
      <c r="M240" s="1" t="s">
        <v>264</v>
      </c>
      <c r="N240" s="3" t="s">
        <v>44</v>
      </c>
      <c r="O240" s="3" t="s">
        <v>17</v>
      </c>
      <c r="P240" s="3" t="s">
        <v>3481</v>
      </c>
      <c r="T240" s="1" t="s">
        <v>271</v>
      </c>
      <c r="V240" s="3" t="s">
        <v>3482</v>
      </c>
      <c r="W240" s="3" t="s">
        <v>3483</v>
      </c>
      <c r="X240" s="3" t="s">
        <v>3484</v>
      </c>
    </row>
    <row r="241" spans="1:31" ht="51" x14ac:dyDescent="0.25">
      <c r="A241" s="1">
        <v>11422339020</v>
      </c>
      <c r="B241" s="2">
        <v>43906.576064814813</v>
      </c>
      <c r="C241" s="2">
        <v>43906.580428240741</v>
      </c>
      <c r="D241" s="15">
        <f t="shared" si="5"/>
        <v>4.3634259272948839E-3</v>
      </c>
      <c r="E241" s="1" t="s">
        <v>257</v>
      </c>
      <c r="F241" s="1" t="s">
        <v>258</v>
      </c>
      <c r="G241" s="1" t="s">
        <v>259</v>
      </c>
      <c r="L241" s="1" t="s">
        <v>263</v>
      </c>
      <c r="O241" s="3" t="s">
        <v>17</v>
      </c>
      <c r="P241" s="3" t="s">
        <v>3486</v>
      </c>
      <c r="V241" s="3" t="s">
        <v>3487</v>
      </c>
      <c r="W241" s="3" t="s">
        <v>3488</v>
      </c>
      <c r="Y241" s="1" t="s">
        <v>3489</v>
      </c>
      <c r="Z241" s="3" t="s">
        <v>3490</v>
      </c>
      <c r="AA241" s="1" t="s">
        <v>155</v>
      </c>
      <c r="AB241" s="1" t="s">
        <v>162</v>
      </c>
      <c r="AC241" s="1" t="s">
        <v>171</v>
      </c>
      <c r="AD241" s="1" t="s">
        <v>3491</v>
      </c>
      <c r="AE241" s="1" t="s">
        <v>3492</v>
      </c>
    </row>
    <row r="242" spans="1:31" ht="63.75" x14ac:dyDescent="0.25">
      <c r="A242" s="1">
        <v>11422338030</v>
      </c>
      <c r="B242" s="2">
        <v>43906.576111111113</v>
      </c>
      <c r="C242" s="2">
        <v>43906.58016203704</v>
      </c>
      <c r="D242" s="15">
        <f t="shared" si="5"/>
        <v>4.0509259270038456E-3</v>
      </c>
      <c r="G242" s="1" t="s">
        <v>259</v>
      </c>
      <c r="J242" s="1" t="s">
        <v>261</v>
      </c>
      <c r="O242" s="3" t="s">
        <v>18</v>
      </c>
      <c r="P242" s="3" t="s">
        <v>3493</v>
      </c>
      <c r="Q242" s="3" t="s">
        <v>268</v>
      </c>
      <c r="R242" s="1" t="s">
        <v>269</v>
      </c>
      <c r="V242" s="3" t="s">
        <v>3494</v>
      </c>
      <c r="W242" s="3" t="s">
        <v>3495</v>
      </c>
    </row>
    <row r="243" spans="1:31" ht="63.75" x14ac:dyDescent="0.25">
      <c r="A243" s="1">
        <v>11422337131</v>
      </c>
      <c r="B243" s="2">
        <v>43906.574872685182</v>
      </c>
      <c r="C243" s="2">
        <v>43906.579907407409</v>
      </c>
      <c r="D243" s="15">
        <f t="shared" si="5"/>
        <v>5.0347222277196124E-3</v>
      </c>
      <c r="E243" s="1" t="s">
        <v>257</v>
      </c>
      <c r="I243" s="1" t="s">
        <v>29</v>
      </c>
      <c r="N243" s="3" t="s">
        <v>3497</v>
      </c>
      <c r="O243" s="3" t="s">
        <v>17</v>
      </c>
      <c r="P243" s="3" t="s">
        <v>3498</v>
      </c>
      <c r="U243" s="1" t="s">
        <v>272</v>
      </c>
      <c r="V243" s="3" t="s">
        <v>272</v>
      </c>
      <c r="W243" s="3" t="s">
        <v>3499</v>
      </c>
      <c r="X243" s="3" t="s">
        <v>3500</v>
      </c>
      <c r="Y243" s="1" t="s">
        <v>3501</v>
      </c>
      <c r="Z243" s="3" t="s">
        <v>3502</v>
      </c>
      <c r="AA243" s="1" t="s">
        <v>202</v>
      </c>
      <c r="AB243" s="1" t="s">
        <v>160</v>
      </c>
      <c r="AC243" s="1" t="s">
        <v>4545</v>
      </c>
      <c r="AD243" s="1" t="s">
        <v>3503</v>
      </c>
      <c r="AE243" s="1">
        <v>9104418394</v>
      </c>
    </row>
    <row r="244" spans="1:31" ht="51" x14ac:dyDescent="0.25">
      <c r="A244" s="1">
        <v>11422337070</v>
      </c>
      <c r="B244" s="2">
        <v>43906.577499999999</v>
      </c>
      <c r="C244" s="2">
        <v>43906.579895833333</v>
      </c>
      <c r="D244" s="15">
        <f t="shared" si="5"/>
        <v>2.3958333331393078E-3</v>
      </c>
      <c r="E244" s="1" t="s">
        <v>257</v>
      </c>
      <c r="F244" s="1" t="s">
        <v>258</v>
      </c>
      <c r="G244" s="1" t="s">
        <v>259</v>
      </c>
      <c r="I244" s="1" t="s">
        <v>29</v>
      </c>
      <c r="J244" s="1" t="s">
        <v>261</v>
      </c>
      <c r="K244" s="1" t="s">
        <v>262</v>
      </c>
      <c r="M244" s="1" t="s">
        <v>264</v>
      </c>
      <c r="O244" s="3" t="s">
        <v>17</v>
      </c>
      <c r="V244" s="3" t="s">
        <v>3505</v>
      </c>
      <c r="W244" s="3" t="s">
        <v>3506</v>
      </c>
      <c r="Y244" s="1" t="s">
        <v>3507</v>
      </c>
      <c r="Z244" s="3" t="s">
        <v>3508</v>
      </c>
      <c r="AA244" s="1" t="s">
        <v>156</v>
      </c>
      <c r="AB244" s="1" t="s">
        <v>162</v>
      </c>
      <c r="AC244" s="1" t="s">
        <v>4555</v>
      </c>
      <c r="AD244" s="1" t="s">
        <v>3509</v>
      </c>
      <c r="AE244" s="1" t="s">
        <v>3510</v>
      </c>
    </row>
    <row r="245" spans="1:31" ht="102" x14ac:dyDescent="0.25">
      <c r="A245" s="1">
        <v>11422333973</v>
      </c>
      <c r="B245" s="2">
        <v>43906.561932870369</v>
      </c>
      <c r="C245" s="2">
        <v>43906.579039351855</v>
      </c>
      <c r="D245" s="15">
        <f t="shared" si="5"/>
        <v>1.7106481485825498E-2</v>
      </c>
      <c r="E245" s="1" t="s">
        <v>257</v>
      </c>
      <c r="F245" s="1" t="s">
        <v>258</v>
      </c>
      <c r="G245" s="1" t="s">
        <v>259</v>
      </c>
      <c r="H245" s="1" t="s">
        <v>260</v>
      </c>
      <c r="I245" s="1" t="s">
        <v>29</v>
      </c>
      <c r="J245" s="1" t="s">
        <v>261</v>
      </c>
      <c r="K245" s="1" t="s">
        <v>262</v>
      </c>
      <c r="L245" s="1" t="s">
        <v>263</v>
      </c>
      <c r="M245" s="1" t="s">
        <v>264</v>
      </c>
      <c r="N245" s="3" t="s">
        <v>3512</v>
      </c>
      <c r="O245" s="3" t="s">
        <v>17</v>
      </c>
      <c r="P245" s="3" t="s">
        <v>3513</v>
      </c>
      <c r="Q245" s="3" t="s">
        <v>268</v>
      </c>
      <c r="R245" s="1" t="s">
        <v>269</v>
      </c>
      <c r="T245" s="1" t="s">
        <v>271</v>
      </c>
      <c r="V245" s="3" t="s">
        <v>3514</v>
      </c>
      <c r="W245" s="3" t="s">
        <v>3515</v>
      </c>
      <c r="X245" s="3" t="s">
        <v>3516</v>
      </c>
    </row>
    <row r="246" spans="1:31" ht="76.5" x14ac:dyDescent="0.25">
      <c r="A246" s="1">
        <v>11422330466</v>
      </c>
      <c r="B246" s="2">
        <v>43906.573796296296</v>
      </c>
      <c r="C246" s="2">
        <v>43906.578055555554</v>
      </c>
      <c r="D246" s="15">
        <f t="shared" si="5"/>
        <v>4.2592592581058852E-3</v>
      </c>
      <c r="E246" s="1" t="s">
        <v>257</v>
      </c>
      <c r="F246" s="1" t="s">
        <v>258</v>
      </c>
      <c r="G246" s="1" t="s">
        <v>259</v>
      </c>
      <c r="I246" s="1" t="s">
        <v>29</v>
      </c>
      <c r="J246" s="1" t="s">
        <v>261</v>
      </c>
      <c r="K246" s="1" t="s">
        <v>262</v>
      </c>
      <c r="N246" s="3" t="s">
        <v>3518</v>
      </c>
      <c r="O246" s="3" t="s">
        <v>17</v>
      </c>
      <c r="P246" s="3" t="s">
        <v>3519</v>
      </c>
      <c r="Q246" s="3" t="s">
        <v>268</v>
      </c>
      <c r="R246" s="1" t="s">
        <v>269</v>
      </c>
      <c r="S246" s="1" t="s">
        <v>270</v>
      </c>
      <c r="T246" s="1" t="s">
        <v>271</v>
      </c>
      <c r="V246" s="3" t="s">
        <v>3520</v>
      </c>
      <c r="W246" s="3" t="s">
        <v>3521</v>
      </c>
    </row>
    <row r="247" spans="1:31" ht="114.75" x14ac:dyDescent="0.25">
      <c r="A247" s="1">
        <v>11422325004</v>
      </c>
      <c r="B247" s="2">
        <v>43906.571701388886</v>
      </c>
      <c r="C247" s="2">
        <v>43906.576527777775</v>
      </c>
      <c r="D247" s="15">
        <f t="shared" si="5"/>
        <v>4.8263888893416151E-3</v>
      </c>
      <c r="F247" s="1" t="s">
        <v>258</v>
      </c>
      <c r="J247" s="1" t="s">
        <v>261</v>
      </c>
      <c r="K247" s="1" t="s">
        <v>262</v>
      </c>
      <c r="L247" s="1" t="s">
        <v>263</v>
      </c>
      <c r="M247" s="1" t="s">
        <v>264</v>
      </c>
      <c r="O247" s="3" t="s">
        <v>18</v>
      </c>
      <c r="P247" s="3" t="s">
        <v>3523</v>
      </c>
      <c r="Q247" s="3" t="s">
        <v>268</v>
      </c>
      <c r="R247" s="1" t="s">
        <v>269</v>
      </c>
      <c r="S247" s="1" t="s">
        <v>270</v>
      </c>
      <c r="T247" s="1" t="s">
        <v>271</v>
      </c>
      <c r="V247" s="3" t="s">
        <v>3524</v>
      </c>
      <c r="W247" s="3" t="s">
        <v>3525</v>
      </c>
      <c r="X247" s="3" t="s">
        <v>3526</v>
      </c>
      <c r="Y247" s="1" t="s">
        <v>3527</v>
      </c>
      <c r="Z247" s="3" t="s">
        <v>3528</v>
      </c>
      <c r="AA247" s="1" t="s">
        <v>156</v>
      </c>
      <c r="AB247" s="1" t="s">
        <v>162</v>
      </c>
      <c r="AC247" s="1" t="s">
        <v>165</v>
      </c>
      <c r="AD247" s="1" t="s">
        <v>3529</v>
      </c>
      <c r="AE247" s="1">
        <v>9196056150</v>
      </c>
    </row>
    <row r="248" spans="1:31" ht="191.25" x14ac:dyDescent="0.25">
      <c r="A248" s="1">
        <v>11422324986</v>
      </c>
      <c r="B248" s="2">
        <v>43906.572615740741</v>
      </c>
      <c r="C248" s="2">
        <v>43906.576516203706</v>
      </c>
      <c r="D248" s="15">
        <f t="shared" si="5"/>
        <v>3.9004629652481526E-3</v>
      </c>
      <c r="E248" s="1" t="s">
        <v>257</v>
      </c>
      <c r="F248" s="1" t="s">
        <v>258</v>
      </c>
      <c r="G248" s="1" t="s">
        <v>259</v>
      </c>
      <c r="J248" s="1" t="s">
        <v>261</v>
      </c>
      <c r="M248" s="1" t="s">
        <v>264</v>
      </c>
      <c r="O248" s="3" t="s">
        <v>17</v>
      </c>
      <c r="P248" s="3" t="s">
        <v>3531</v>
      </c>
      <c r="S248" s="1" t="s">
        <v>270</v>
      </c>
      <c r="T248" s="1" t="s">
        <v>271</v>
      </c>
      <c r="V248" s="3" t="s">
        <v>286</v>
      </c>
      <c r="W248" s="3" t="s">
        <v>3532</v>
      </c>
      <c r="Y248" s="1" t="s">
        <v>3533</v>
      </c>
      <c r="Z248" s="3" t="s">
        <v>3534</v>
      </c>
      <c r="AA248" s="1" t="s">
        <v>153</v>
      </c>
      <c r="AB248" s="1" t="s">
        <v>162</v>
      </c>
      <c r="AC248" s="1" t="s">
        <v>167</v>
      </c>
      <c r="AD248" s="1" t="s">
        <v>3535</v>
      </c>
      <c r="AE248" s="1">
        <v>7044940001</v>
      </c>
    </row>
    <row r="249" spans="1:31" ht="63.75" x14ac:dyDescent="0.25">
      <c r="A249" s="1">
        <v>11422323458</v>
      </c>
      <c r="B249" s="2">
        <v>43906.57104166667</v>
      </c>
      <c r="C249" s="2">
        <v>43906.57607638889</v>
      </c>
      <c r="D249" s="15">
        <f t="shared" ref="D249:D312" si="6">C249-B249</f>
        <v>5.0347222204436548E-3</v>
      </c>
      <c r="E249" s="1" t="s">
        <v>257</v>
      </c>
      <c r="F249" s="1" t="s">
        <v>258</v>
      </c>
      <c r="G249" s="1" t="s">
        <v>259</v>
      </c>
      <c r="J249" s="1" t="s">
        <v>261</v>
      </c>
      <c r="K249" s="1" t="s">
        <v>262</v>
      </c>
      <c r="M249" s="1" t="s">
        <v>264</v>
      </c>
      <c r="O249" s="3" t="s">
        <v>17</v>
      </c>
      <c r="P249" s="3" t="s">
        <v>3537</v>
      </c>
      <c r="Q249" s="3" t="s">
        <v>268</v>
      </c>
      <c r="R249" s="1" t="s">
        <v>269</v>
      </c>
      <c r="S249" s="1" t="s">
        <v>270</v>
      </c>
      <c r="T249" s="1" t="s">
        <v>271</v>
      </c>
      <c r="V249" s="3" t="s">
        <v>3538</v>
      </c>
      <c r="W249" s="3" t="s">
        <v>3539</v>
      </c>
      <c r="X249" s="3" t="s">
        <v>3540</v>
      </c>
    </row>
    <row r="250" spans="1:31" ht="76.5" x14ac:dyDescent="0.25">
      <c r="A250" s="1">
        <v>11422323405</v>
      </c>
      <c r="B250" s="2">
        <v>43906.569780092592</v>
      </c>
      <c r="C250" s="2">
        <v>43906.576064814813</v>
      </c>
      <c r="D250" s="15">
        <f t="shared" si="6"/>
        <v>6.284722221607808E-3</v>
      </c>
      <c r="E250" s="1" t="s">
        <v>257</v>
      </c>
      <c r="G250" s="1" t="s">
        <v>259</v>
      </c>
      <c r="I250" s="1" t="s">
        <v>29</v>
      </c>
      <c r="N250" s="3" t="s">
        <v>3542</v>
      </c>
      <c r="O250" s="3" t="s">
        <v>17</v>
      </c>
      <c r="P250" s="3" t="s">
        <v>3543</v>
      </c>
      <c r="U250" s="1" t="s">
        <v>272</v>
      </c>
      <c r="V250" s="3" t="s">
        <v>3544</v>
      </c>
      <c r="W250" s="3" t="s">
        <v>351</v>
      </c>
      <c r="X250" s="3" t="s">
        <v>458</v>
      </c>
      <c r="Y250" s="1" t="s">
        <v>3545</v>
      </c>
      <c r="Z250" s="3" t="s">
        <v>3546</v>
      </c>
      <c r="AA250" s="1" t="s">
        <v>154</v>
      </c>
      <c r="AB250" s="1" t="s">
        <v>160</v>
      </c>
      <c r="AC250" s="1" t="s">
        <v>4552</v>
      </c>
      <c r="AD250" s="1" t="s">
        <v>3547</v>
      </c>
      <c r="AE250" s="1">
        <v>9105123512</v>
      </c>
    </row>
    <row r="251" spans="1:31" ht="25.5" x14ac:dyDescent="0.25">
      <c r="A251" s="1">
        <v>11422317574</v>
      </c>
      <c r="B251" s="2">
        <v>43906.573020833333</v>
      </c>
      <c r="C251" s="2">
        <v>43906.574467592596</v>
      </c>
      <c r="D251" s="15">
        <f t="shared" si="6"/>
        <v>1.4467592627624981E-3</v>
      </c>
      <c r="E251" s="1" t="s">
        <v>257</v>
      </c>
      <c r="F251" s="1" t="s">
        <v>258</v>
      </c>
      <c r="G251" s="1" t="s">
        <v>259</v>
      </c>
      <c r="J251" s="1" t="s">
        <v>261</v>
      </c>
      <c r="M251" s="1" t="s">
        <v>264</v>
      </c>
      <c r="O251" s="3" t="s">
        <v>18</v>
      </c>
      <c r="Q251" s="3" t="s">
        <v>268</v>
      </c>
      <c r="R251" s="1" t="s">
        <v>269</v>
      </c>
      <c r="S251" s="1" t="s">
        <v>270</v>
      </c>
      <c r="T251" s="1" t="s">
        <v>271</v>
      </c>
    </row>
    <row r="252" spans="1:31" ht="51" x14ac:dyDescent="0.25">
      <c r="A252" s="1">
        <v>11422317242</v>
      </c>
      <c r="B252" s="2">
        <v>43906.53769675926</v>
      </c>
      <c r="C252" s="2">
        <v>43906.574386574073</v>
      </c>
      <c r="D252" s="15">
        <f t="shared" si="6"/>
        <v>3.6689814813144039E-2</v>
      </c>
      <c r="E252" s="1" t="s">
        <v>257</v>
      </c>
      <c r="F252" s="1" t="s">
        <v>258</v>
      </c>
      <c r="M252" s="1" t="s">
        <v>264</v>
      </c>
      <c r="N252" s="3" t="s">
        <v>3550</v>
      </c>
      <c r="O252" s="3" t="s">
        <v>17</v>
      </c>
      <c r="P252" s="3" t="s">
        <v>3551</v>
      </c>
      <c r="Q252" s="3" t="s">
        <v>268</v>
      </c>
      <c r="R252" s="1" t="s">
        <v>269</v>
      </c>
      <c r="S252" s="1" t="s">
        <v>270</v>
      </c>
      <c r="T252" s="1" t="s">
        <v>271</v>
      </c>
      <c r="V252" s="3" t="s">
        <v>3552</v>
      </c>
      <c r="W252" s="3" t="s">
        <v>3553</v>
      </c>
      <c r="X252" s="3" t="s">
        <v>3554</v>
      </c>
      <c r="Y252" s="1" t="s">
        <v>3555</v>
      </c>
      <c r="Z252" s="3" t="s">
        <v>3556</v>
      </c>
      <c r="AA252" s="1" t="s">
        <v>149</v>
      </c>
      <c r="AB252" s="1" t="s">
        <v>162</v>
      </c>
      <c r="AC252" s="1" t="s">
        <v>167</v>
      </c>
      <c r="AD252" s="1" t="s">
        <v>3557</v>
      </c>
      <c r="AE252" s="1">
        <v>9194449300</v>
      </c>
    </row>
    <row r="253" spans="1:31" ht="76.5" x14ac:dyDescent="0.25">
      <c r="A253" s="1">
        <v>11422316921</v>
      </c>
      <c r="B253" s="2">
        <v>43906.570787037039</v>
      </c>
      <c r="C253" s="2">
        <v>43906.574305555558</v>
      </c>
      <c r="D253" s="15">
        <f t="shared" si="6"/>
        <v>3.5185185188311152E-3</v>
      </c>
      <c r="E253" s="1" t="s">
        <v>257</v>
      </c>
      <c r="F253" s="1" t="s">
        <v>258</v>
      </c>
      <c r="G253" s="1" t="s">
        <v>259</v>
      </c>
      <c r="J253" s="1" t="s">
        <v>261</v>
      </c>
      <c r="K253" s="1" t="s">
        <v>262</v>
      </c>
      <c r="M253" s="1" t="s">
        <v>264</v>
      </c>
      <c r="O253" s="3" t="s">
        <v>17</v>
      </c>
      <c r="P253" s="3" t="s">
        <v>3559</v>
      </c>
      <c r="Q253" s="3" t="s">
        <v>268</v>
      </c>
      <c r="R253" s="1" t="s">
        <v>269</v>
      </c>
      <c r="S253" s="1" t="s">
        <v>270</v>
      </c>
      <c r="T253" s="1" t="s">
        <v>271</v>
      </c>
      <c r="V253" s="3" t="s">
        <v>3560</v>
      </c>
      <c r="W253" s="3" t="s">
        <v>3561</v>
      </c>
      <c r="X253" s="3" t="s">
        <v>3562</v>
      </c>
      <c r="Y253" s="1" t="s">
        <v>3563</v>
      </c>
      <c r="Z253" s="3" t="s">
        <v>3564</v>
      </c>
      <c r="AA253" s="1" t="s">
        <v>150</v>
      </c>
      <c r="AB253" s="1" t="s">
        <v>162</v>
      </c>
      <c r="AC253" s="1" t="s">
        <v>4557</v>
      </c>
      <c r="AD253" s="1" t="s">
        <v>3565</v>
      </c>
      <c r="AE253" s="1">
        <v>9194917330</v>
      </c>
    </row>
    <row r="254" spans="1:31" ht="127.5" x14ac:dyDescent="0.25">
      <c r="A254" s="1">
        <v>11422316666</v>
      </c>
      <c r="B254" s="2">
        <v>43906.568553240744</v>
      </c>
      <c r="C254" s="2">
        <v>43906.574236111112</v>
      </c>
      <c r="D254" s="15">
        <f t="shared" si="6"/>
        <v>5.6828703673090786E-3</v>
      </c>
      <c r="E254" s="1" t="s">
        <v>257</v>
      </c>
      <c r="F254" s="1" t="s">
        <v>258</v>
      </c>
      <c r="G254" s="1" t="s">
        <v>259</v>
      </c>
      <c r="I254" s="1" t="s">
        <v>29</v>
      </c>
      <c r="J254" s="1" t="s">
        <v>261</v>
      </c>
      <c r="M254" s="1" t="s">
        <v>264</v>
      </c>
      <c r="O254" s="3" t="s">
        <v>17</v>
      </c>
      <c r="P254" s="3" t="s">
        <v>3567</v>
      </c>
      <c r="Q254" s="3" t="s">
        <v>268</v>
      </c>
      <c r="R254" s="1" t="s">
        <v>269</v>
      </c>
      <c r="S254" s="1" t="s">
        <v>270</v>
      </c>
      <c r="T254" s="1" t="s">
        <v>271</v>
      </c>
      <c r="V254" s="3" t="s">
        <v>3568</v>
      </c>
      <c r="W254" s="3" t="s">
        <v>3569</v>
      </c>
      <c r="X254" s="3" t="s">
        <v>3570</v>
      </c>
      <c r="Y254" s="1" t="s">
        <v>3571</v>
      </c>
      <c r="Z254" s="3" t="s">
        <v>3572</v>
      </c>
      <c r="AA254" s="1" t="s">
        <v>230</v>
      </c>
      <c r="AB254" s="1" t="s">
        <v>160</v>
      </c>
      <c r="AC254" s="1" t="s">
        <v>169</v>
      </c>
      <c r="AD254" s="1" t="s">
        <v>3573</v>
      </c>
      <c r="AE254" s="1" t="s">
        <v>3574</v>
      </c>
    </row>
    <row r="255" spans="1:31" ht="63.75" x14ac:dyDescent="0.25">
      <c r="A255" s="1">
        <v>11422316003</v>
      </c>
      <c r="B255" s="2">
        <v>43906.569606481484</v>
      </c>
      <c r="C255" s="2">
        <v>43906.574062500003</v>
      </c>
      <c r="D255" s="15">
        <f t="shared" si="6"/>
        <v>4.4560185197042301E-3</v>
      </c>
      <c r="E255" s="1" t="s">
        <v>257</v>
      </c>
      <c r="G255" s="1" t="s">
        <v>259</v>
      </c>
      <c r="J255" s="1" t="s">
        <v>261</v>
      </c>
      <c r="M255" s="1" t="s">
        <v>264</v>
      </c>
      <c r="O255" s="3" t="s">
        <v>17</v>
      </c>
      <c r="P255" s="3" t="s">
        <v>3576</v>
      </c>
      <c r="U255" s="1" t="s">
        <v>272</v>
      </c>
      <c r="V255" s="3" t="s">
        <v>3577</v>
      </c>
      <c r="W255" s="3" t="s">
        <v>3578</v>
      </c>
      <c r="X255" s="3" t="s">
        <v>405</v>
      </c>
      <c r="Y255" s="1" t="s">
        <v>3579</v>
      </c>
      <c r="Z255" s="3" t="s">
        <v>3580</v>
      </c>
      <c r="AA255" s="1" t="s">
        <v>152</v>
      </c>
      <c r="AB255" s="1" t="s">
        <v>162</v>
      </c>
      <c r="AC255" s="1" t="s">
        <v>171</v>
      </c>
      <c r="AD255" s="1" t="s">
        <v>3581</v>
      </c>
      <c r="AE255" s="1">
        <v>3363731402</v>
      </c>
    </row>
    <row r="256" spans="1:31" ht="102" x14ac:dyDescent="0.25">
      <c r="A256" s="1">
        <v>11422314325</v>
      </c>
      <c r="B256" s="2">
        <v>43906.540289351855</v>
      </c>
      <c r="C256" s="2">
        <v>43906.573622685188</v>
      </c>
      <c r="D256" s="15">
        <f t="shared" si="6"/>
        <v>3.3333333332848269E-2</v>
      </c>
      <c r="E256" s="1" t="s">
        <v>257</v>
      </c>
      <c r="F256" s="1" t="s">
        <v>258</v>
      </c>
      <c r="G256" s="1" t="s">
        <v>259</v>
      </c>
      <c r="I256" s="1" t="s">
        <v>29</v>
      </c>
      <c r="J256" s="1" t="s">
        <v>261</v>
      </c>
      <c r="K256" s="1" t="s">
        <v>262</v>
      </c>
      <c r="L256" s="1" t="s">
        <v>263</v>
      </c>
      <c r="M256" s="1" t="s">
        <v>264</v>
      </c>
      <c r="O256" s="3" t="s">
        <v>17</v>
      </c>
      <c r="P256" s="3" t="s">
        <v>3582</v>
      </c>
      <c r="Q256" s="3" t="s">
        <v>268</v>
      </c>
      <c r="R256" s="1" t="s">
        <v>269</v>
      </c>
      <c r="S256" s="1" t="s">
        <v>270</v>
      </c>
      <c r="T256" s="1" t="s">
        <v>271</v>
      </c>
      <c r="V256" s="3" t="s">
        <v>3583</v>
      </c>
      <c r="W256" s="3" t="s">
        <v>3584</v>
      </c>
      <c r="X256" s="3" t="s">
        <v>458</v>
      </c>
      <c r="Y256" s="1" t="s">
        <v>3585</v>
      </c>
      <c r="Z256" s="3" t="s">
        <v>2960</v>
      </c>
      <c r="AA256" s="1" t="s">
        <v>155</v>
      </c>
      <c r="AB256" s="1" t="s">
        <v>162</v>
      </c>
      <c r="AC256" s="1" t="s">
        <v>4536</v>
      </c>
      <c r="AD256" s="1" t="s">
        <v>3586</v>
      </c>
      <c r="AE256" s="1" t="s">
        <v>3587</v>
      </c>
    </row>
    <row r="257" spans="1:31" ht="63.75" x14ac:dyDescent="0.25">
      <c r="A257" s="1">
        <v>11422304563</v>
      </c>
      <c r="B257" s="2">
        <v>43906.569363425922</v>
      </c>
      <c r="C257" s="2">
        <v>43906.570949074077</v>
      </c>
      <c r="D257" s="15">
        <f t="shared" si="6"/>
        <v>1.5856481550144963E-3</v>
      </c>
      <c r="E257" s="1" t="s">
        <v>257</v>
      </c>
      <c r="F257" s="1" t="s">
        <v>258</v>
      </c>
      <c r="I257" s="1" t="s">
        <v>29</v>
      </c>
      <c r="J257" s="1" t="s">
        <v>261</v>
      </c>
      <c r="L257" s="1" t="s">
        <v>263</v>
      </c>
      <c r="M257" s="1" t="s">
        <v>264</v>
      </c>
      <c r="O257" s="3" t="s">
        <v>17</v>
      </c>
      <c r="P257" s="3" t="s">
        <v>3589</v>
      </c>
      <c r="T257" s="1" t="s">
        <v>271</v>
      </c>
      <c r="V257" s="3" t="s">
        <v>3590</v>
      </c>
      <c r="W257" s="3" t="s">
        <v>1257</v>
      </c>
    </row>
    <row r="258" spans="1:31" ht="114.75" x14ac:dyDescent="0.25">
      <c r="A258" s="1">
        <v>11422300667</v>
      </c>
      <c r="B258" s="2">
        <v>43906.562048611115</v>
      </c>
      <c r="C258" s="2">
        <v>43906.569918981484</v>
      </c>
      <c r="D258" s="15">
        <f t="shared" si="6"/>
        <v>7.8703703693463467E-3</v>
      </c>
      <c r="E258" s="1" t="s">
        <v>257</v>
      </c>
      <c r="G258" s="1" t="s">
        <v>259</v>
      </c>
      <c r="I258" s="1" t="s">
        <v>29</v>
      </c>
      <c r="J258" s="1" t="s">
        <v>261</v>
      </c>
      <c r="K258" s="1" t="s">
        <v>262</v>
      </c>
      <c r="M258" s="1" t="s">
        <v>264</v>
      </c>
      <c r="N258" s="3" t="s">
        <v>3592</v>
      </c>
      <c r="O258" s="3" t="s">
        <v>17</v>
      </c>
      <c r="P258" s="3" t="s">
        <v>3593</v>
      </c>
      <c r="R258" s="1" t="s">
        <v>269</v>
      </c>
      <c r="S258" s="1" t="s">
        <v>270</v>
      </c>
      <c r="V258" s="3" t="s">
        <v>3594</v>
      </c>
      <c r="W258" s="3" t="s">
        <v>3595</v>
      </c>
      <c r="X258" s="3" t="s">
        <v>3596</v>
      </c>
      <c r="Y258" s="1" t="s">
        <v>3597</v>
      </c>
      <c r="Z258" s="3" t="s">
        <v>3598</v>
      </c>
      <c r="AA258" s="1" t="s">
        <v>4562</v>
      </c>
      <c r="AB258" s="1" t="s">
        <v>160</v>
      </c>
      <c r="AC258" s="1" t="s">
        <v>4532</v>
      </c>
      <c r="AD258" s="1" t="s">
        <v>3599</v>
      </c>
      <c r="AE258" s="1" t="s">
        <v>3600</v>
      </c>
    </row>
    <row r="259" spans="1:31" ht="38.25" x14ac:dyDescent="0.25">
      <c r="A259" s="1">
        <v>11422298206</v>
      </c>
      <c r="B259" s="2">
        <v>43906.5627662037</v>
      </c>
      <c r="C259" s="2">
        <v>43906.569293981483</v>
      </c>
      <c r="D259" s="15">
        <f t="shared" si="6"/>
        <v>6.5277777830488048E-3</v>
      </c>
      <c r="E259" s="1" t="s">
        <v>257</v>
      </c>
      <c r="F259" s="1" t="s">
        <v>258</v>
      </c>
      <c r="G259" s="1" t="s">
        <v>259</v>
      </c>
      <c r="I259" s="1" t="s">
        <v>29</v>
      </c>
      <c r="J259" s="1" t="s">
        <v>261</v>
      </c>
      <c r="K259" s="1" t="s">
        <v>262</v>
      </c>
      <c r="M259" s="1" t="s">
        <v>264</v>
      </c>
      <c r="O259" s="3" t="s">
        <v>17</v>
      </c>
      <c r="P259" s="3" t="s">
        <v>3601</v>
      </c>
      <c r="Q259" s="3" t="s">
        <v>268</v>
      </c>
      <c r="R259" s="1" t="s">
        <v>269</v>
      </c>
      <c r="S259" s="1" t="s">
        <v>270</v>
      </c>
      <c r="T259" s="1" t="s">
        <v>271</v>
      </c>
      <c r="V259" s="3" t="s">
        <v>3602</v>
      </c>
      <c r="W259" s="3" t="s">
        <v>3603</v>
      </c>
      <c r="X259" s="3" t="s">
        <v>3604</v>
      </c>
      <c r="Y259" s="1" t="s">
        <v>1049</v>
      </c>
      <c r="Z259" s="3" t="s">
        <v>3605</v>
      </c>
      <c r="AA259" s="1" t="s">
        <v>191</v>
      </c>
      <c r="AB259" s="1" t="s">
        <v>161</v>
      </c>
      <c r="AC259" s="1" t="s">
        <v>172</v>
      </c>
      <c r="AD259" s="1" t="s">
        <v>1051</v>
      </c>
      <c r="AE259" s="1">
        <v>8286129104</v>
      </c>
    </row>
    <row r="260" spans="1:31" ht="38.25" x14ac:dyDescent="0.25">
      <c r="A260" s="1">
        <v>11422296415</v>
      </c>
      <c r="B260" s="2">
        <v>43906.564050925925</v>
      </c>
      <c r="C260" s="2">
        <v>43906.568831018521</v>
      </c>
      <c r="D260" s="15">
        <f t="shared" si="6"/>
        <v>4.7800925967749208E-3</v>
      </c>
      <c r="G260" s="1" t="s">
        <v>259</v>
      </c>
      <c r="H260" s="1" t="s">
        <v>260</v>
      </c>
      <c r="L260" s="1" t="s">
        <v>263</v>
      </c>
      <c r="M260" s="1" t="s">
        <v>264</v>
      </c>
      <c r="O260" s="3" t="s">
        <v>18</v>
      </c>
      <c r="P260" s="3" t="s">
        <v>3607</v>
      </c>
      <c r="T260" s="1" t="s">
        <v>271</v>
      </c>
      <c r="V260" s="3" t="s">
        <v>351</v>
      </c>
      <c r="W260" s="3" t="s">
        <v>3608</v>
      </c>
      <c r="X260" s="3" t="s">
        <v>351</v>
      </c>
      <c r="Y260" s="1" t="s">
        <v>3609</v>
      </c>
      <c r="Z260" s="3" t="s">
        <v>3610</v>
      </c>
      <c r="AA260" s="1" t="s">
        <v>148</v>
      </c>
      <c r="AB260" s="1" t="s">
        <v>161</v>
      </c>
      <c r="AC260" s="1" t="s">
        <v>170</v>
      </c>
      <c r="AD260" s="1" t="s">
        <v>3611</v>
      </c>
      <c r="AE260" s="1">
        <v>8285939319</v>
      </c>
    </row>
    <row r="261" spans="1:31" ht="63.75" x14ac:dyDescent="0.25">
      <c r="A261" s="1">
        <v>11422295770</v>
      </c>
      <c r="B261" s="2">
        <v>43906.565347222226</v>
      </c>
      <c r="C261" s="2">
        <v>43906.568668981483</v>
      </c>
      <c r="D261" s="15">
        <f t="shared" si="6"/>
        <v>3.3217592572327703E-3</v>
      </c>
      <c r="E261" s="1" t="s">
        <v>257</v>
      </c>
      <c r="M261" s="1" t="s">
        <v>264</v>
      </c>
      <c r="O261" s="3" t="s">
        <v>17</v>
      </c>
      <c r="P261" s="3" t="s">
        <v>3613</v>
      </c>
      <c r="U261" s="1" t="s">
        <v>272</v>
      </c>
      <c r="V261" s="3" t="s">
        <v>3614</v>
      </c>
      <c r="W261" s="3" t="s">
        <v>3615</v>
      </c>
    </row>
    <row r="262" spans="1:31" ht="102" x14ac:dyDescent="0.25">
      <c r="A262" s="1">
        <v>11422291904</v>
      </c>
      <c r="B262" s="2">
        <v>43906.560185185182</v>
      </c>
      <c r="C262" s="2">
        <v>43906.567685185182</v>
      </c>
      <c r="D262" s="15">
        <f t="shared" si="6"/>
        <v>7.4999999997089617E-3</v>
      </c>
      <c r="E262" s="1" t="s">
        <v>257</v>
      </c>
      <c r="G262" s="1" t="s">
        <v>259</v>
      </c>
      <c r="H262" s="1" t="s">
        <v>260</v>
      </c>
      <c r="I262" s="1" t="s">
        <v>29</v>
      </c>
      <c r="J262" s="1" t="s">
        <v>261</v>
      </c>
      <c r="L262" s="1" t="s">
        <v>263</v>
      </c>
      <c r="M262" s="1" t="s">
        <v>264</v>
      </c>
      <c r="O262" s="3" t="s">
        <v>17</v>
      </c>
      <c r="P262" s="3" t="s">
        <v>3617</v>
      </c>
      <c r="S262" s="1" t="s">
        <v>270</v>
      </c>
      <c r="T262" s="1" t="s">
        <v>271</v>
      </c>
      <c r="V262" s="3" t="s">
        <v>3618</v>
      </c>
      <c r="W262" s="3" t="s">
        <v>3619</v>
      </c>
      <c r="X262" s="3" t="s">
        <v>3620</v>
      </c>
      <c r="Y262" s="1" t="s">
        <v>3621</v>
      </c>
      <c r="Z262" s="3" t="s">
        <v>3622</v>
      </c>
      <c r="AA262" s="1" t="s">
        <v>236</v>
      </c>
      <c r="AB262" s="1" t="s">
        <v>161</v>
      </c>
      <c r="AC262" s="1" t="s">
        <v>167</v>
      </c>
      <c r="AD262" s="1" t="s">
        <v>3623</v>
      </c>
      <c r="AE262" s="1" t="s">
        <v>3624</v>
      </c>
    </row>
    <row r="263" spans="1:31" ht="89.25" x14ac:dyDescent="0.25">
      <c r="A263" s="1">
        <v>11422290674</v>
      </c>
      <c r="B263" s="2">
        <v>43906.56391203704</v>
      </c>
      <c r="C263" s="2">
        <v>43906.567361111112</v>
      </c>
      <c r="D263" s="15">
        <f t="shared" si="6"/>
        <v>3.4490740727051161E-3</v>
      </c>
      <c r="E263" s="1" t="s">
        <v>257</v>
      </c>
      <c r="G263" s="1" t="s">
        <v>259</v>
      </c>
      <c r="K263" s="1" t="s">
        <v>262</v>
      </c>
      <c r="M263" s="1" t="s">
        <v>264</v>
      </c>
      <c r="O263" s="3" t="s">
        <v>17</v>
      </c>
      <c r="P263" s="3" t="s">
        <v>3626</v>
      </c>
      <c r="Q263" s="3" t="s">
        <v>268</v>
      </c>
      <c r="R263" s="1" t="s">
        <v>269</v>
      </c>
      <c r="S263" s="1" t="s">
        <v>270</v>
      </c>
      <c r="T263" s="1" t="s">
        <v>271</v>
      </c>
      <c r="V263" s="3" t="s">
        <v>3627</v>
      </c>
      <c r="W263" s="3" t="s">
        <v>3628</v>
      </c>
      <c r="X263" s="3" t="s">
        <v>622</v>
      </c>
    </row>
    <row r="264" spans="1:31" ht="38.25" x14ac:dyDescent="0.25">
      <c r="A264" s="1">
        <v>11422286356</v>
      </c>
      <c r="B264" s="2">
        <v>43906.549618055556</v>
      </c>
      <c r="C264" s="2">
        <v>43906.566365740742</v>
      </c>
      <c r="D264" s="15">
        <f t="shared" si="6"/>
        <v>1.6747685185691807E-2</v>
      </c>
      <c r="E264" s="1" t="s">
        <v>257</v>
      </c>
      <c r="G264" s="1" t="s">
        <v>259</v>
      </c>
      <c r="H264" s="1" t="s">
        <v>260</v>
      </c>
      <c r="O264" s="3" t="s">
        <v>17</v>
      </c>
      <c r="P264" s="3" t="s">
        <v>3630</v>
      </c>
      <c r="Q264" s="3" t="s">
        <v>268</v>
      </c>
      <c r="R264" s="1" t="s">
        <v>269</v>
      </c>
      <c r="V264" s="3" t="s">
        <v>3631</v>
      </c>
      <c r="W264" s="3" t="s">
        <v>3632</v>
      </c>
      <c r="X264" s="3" t="s">
        <v>272</v>
      </c>
    </row>
    <row r="265" spans="1:31" ht="51" x14ac:dyDescent="0.25">
      <c r="A265" s="1">
        <v>11422282632</v>
      </c>
      <c r="B265" s="2">
        <v>43906.557638888888</v>
      </c>
      <c r="C265" s="2">
        <v>43906.565381944441</v>
      </c>
      <c r="D265" s="15">
        <f t="shared" si="6"/>
        <v>7.7430555538740009E-3</v>
      </c>
      <c r="E265" s="1" t="s">
        <v>257</v>
      </c>
      <c r="G265" s="1" t="s">
        <v>259</v>
      </c>
      <c r="M265" s="1" t="s">
        <v>264</v>
      </c>
      <c r="O265" s="3" t="s">
        <v>17</v>
      </c>
      <c r="P265" s="3" t="s">
        <v>3634</v>
      </c>
      <c r="U265" s="1" t="s">
        <v>272</v>
      </c>
      <c r="V265" s="3" t="s">
        <v>405</v>
      </c>
      <c r="W265" s="3" t="s">
        <v>3635</v>
      </c>
      <c r="X265" s="3" t="s">
        <v>272</v>
      </c>
      <c r="Y265" s="1" t="s">
        <v>3636</v>
      </c>
      <c r="Z265" s="3" t="s">
        <v>3637</v>
      </c>
      <c r="AA265" s="1" t="s">
        <v>231</v>
      </c>
      <c r="AB265" s="1" t="s">
        <v>162</v>
      </c>
      <c r="AC265" s="1" t="s">
        <v>4532</v>
      </c>
      <c r="AD265" s="1" t="s">
        <v>3638</v>
      </c>
      <c r="AE265" s="1" t="s">
        <v>3639</v>
      </c>
    </row>
    <row r="266" spans="1:31" ht="76.5" x14ac:dyDescent="0.25">
      <c r="A266" s="1">
        <v>11422282063</v>
      </c>
      <c r="B266" s="2">
        <v>43906.525034722225</v>
      </c>
      <c r="C266" s="2">
        <v>43906.56523148148</v>
      </c>
      <c r="D266" s="15">
        <f t="shared" si="6"/>
        <v>4.0196759255195502E-2</v>
      </c>
      <c r="E266" s="1" t="s">
        <v>257</v>
      </c>
      <c r="G266" s="1" t="s">
        <v>259</v>
      </c>
      <c r="H266" s="1" t="s">
        <v>260</v>
      </c>
      <c r="I266" s="1" t="s">
        <v>29</v>
      </c>
      <c r="J266" s="1" t="s">
        <v>261</v>
      </c>
      <c r="L266" s="1" t="s">
        <v>263</v>
      </c>
      <c r="M266" s="1" t="s">
        <v>264</v>
      </c>
      <c r="O266" s="3" t="s">
        <v>17</v>
      </c>
      <c r="P266" s="3" t="s">
        <v>3641</v>
      </c>
      <c r="Q266" s="3" t="s">
        <v>268</v>
      </c>
      <c r="R266" s="1" t="s">
        <v>269</v>
      </c>
      <c r="S266" s="1" t="s">
        <v>270</v>
      </c>
      <c r="T266" s="1" t="s">
        <v>271</v>
      </c>
      <c r="V266" s="3" t="s">
        <v>3642</v>
      </c>
      <c r="W266" s="3" t="s">
        <v>3643</v>
      </c>
      <c r="Y266" s="1" t="s">
        <v>3644</v>
      </c>
      <c r="Z266" s="3" t="s">
        <v>3645</v>
      </c>
      <c r="AA266" s="1" t="s">
        <v>150</v>
      </c>
      <c r="AB266" s="1" t="s">
        <v>162</v>
      </c>
      <c r="AC266" s="1" t="s">
        <v>4554</v>
      </c>
      <c r="AD266" s="1" t="s">
        <v>3646</v>
      </c>
      <c r="AE266" s="1">
        <v>9192931133</v>
      </c>
    </row>
    <row r="267" spans="1:31" ht="25.5" x14ac:dyDescent="0.25">
      <c r="A267" s="1">
        <v>11422280000</v>
      </c>
      <c r="B267" s="2">
        <v>43906.561851851853</v>
      </c>
      <c r="C267" s="2">
        <v>43906.564652777779</v>
      </c>
      <c r="D267" s="15">
        <f t="shared" si="6"/>
        <v>2.8009259258396924E-3</v>
      </c>
      <c r="E267" s="1" t="s">
        <v>257</v>
      </c>
      <c r="F267" s="1" t="s">
        <v>258</v>
      </c>
      <c r="G267" s="1" t="s">
        <v>259</v>
      </c>
      <c r="J267" s="1" t="s">
        <v>261</v>
      </c>
      <c r="M267" s="1" t="s">
        <v>264</v>
      </c>
      <c r="O267" s="3" t="s">
        <v>17</v>
      </c>
      <c r="P267" s="3" t="s">
        <v>3648</v>
      </c>
      <c r="Q267" s="3" t="s">
        <v>268</v>
      </c>
      <c r="R267" s="1" t="s">
        <v>269</v>
      </c>
      <c r="V267" s="3" t="s">
        <v>2459</v>
      </c>
      <c r="W267" s="3" t="s">
        <v>3649</v>
      </c>
      <c r="X267" s="3" t="s">
        <v>3650</v>
      </c>
    </row>
    <row r="268" spans="1:31" ht="38.25" x14ac:dyDescent="0.25">
      <c r="A268" s="1">
        <v>11422279663</v>
      </c>
      <c r="B268" s="2">
        <v>43906.538842592592</v>
      </c>
      <c r="C268" s="2">
        <v>43906.564560185187</v>
      </c>
      <c r="D268" s="15">
        <f t="shared" si="6"/>
        <v>2.5717592594446614E-2</v>
      </c>
      <c r="E268" s="1" t="s">
        <v>257</v>
      </c>
      <c r="I268" s="1" t="s">
        <v>29</v>
      </c>
      <c r="N268" s="3" t="s">
        <v>3652</v>
      </c>
      <c r="O268" s="3" t="s">
        <v>17</v>
      </c>
      <c r="P268" s="3" t="s">
        <v>3653</v>
      </c>
      <c r="T268" s="1" t="s">
        <v>271</v>
      </c>
      <c r="Y268" s="1" t="s">
        <v>3654</v>
      </c>
      <c r="Z268" s="3" t="s">
        <v>3655</v>
      </c>
      <c r="AA268" s="1" t="s">
        <v>156</v>
      </c>
      <c r="AB268" s="1" t="s">
        <v>162</v>
      </c>
      <c r="AC268" s="1" t="s">
        <v>173</v>
      </c>
      <c r="AD268" s="1" t="s">
        <v>3656</v>
      </c>
      <c r="AE268" s="1" t="s">
        <v>3657</v>
      </c>
    </row>
    <row r="269" spans="1:31" ht="102" x14ac:dyDescent="0.25">
      <c r="A269" s="1">
        <v>11422278116</v>
      </c>
      <c r="B269" s="2">
        <v>43906.55976851852</v>
      </c>
      <c r="C269" s="2">
        <v>43906.564155092594</v>
      </c>
      <c r="D269" s="15">
        <f t="shared" si="6"/>
        <v>4.386574073578231E-3</v>
      </c>
      <c r="E269" s="1" t="s">
        <v>257</v>
      </c>
      <c r="F269" s="1" t="s">
        <v>258</v>
      </c>
      <c r="G269" s="1" t="s">
        <v>259</v>
      </c>
      <c r="I269" s="1" t="s">
        <v>29</v>
      </c>
      <c r="J269" s="1" t="s">
        <v>261</v>
      </c>
      <c r="K269" s="1" t="s">
        <v>262</v>
      </c>
      <c r="M269" s="1" t="s">
        <v>264</v>
      </c>
      <c r="O269" s="3" t="s">
        <v>17</v>
      </c>
      <c r="P269" s="3" t="s">
        <v>3659</v>
      </c>
      <c r="T269" s="1" t="s">
        <v>271</v>
      </c>
      <c r="V269" s="3" t="s">
        <v>3660</v>
      </c>
      <c r="W269" s="3" t="s">
        <v>3661</v>
      </c>
      <c r="X269" s="3" t="s">
        <v>3662</v>
      </c>
    </row>
    <row r="270" spans="1:31" ht="89.25" x14ac:dyDescent="0.25">
      <c r="A270" s="1">
        <v>11422273989</v>
      </c>
      <c r="B270" s="2">
        <v>43906.556863425925</v>
      </c>
      <c r="C270" s="2">
        <v>43906.563009259262</v>
      </c>
      <c r="D270" s="15">
        <f t="shared" si="6"/>
        <v>6.1458333366317675E-3</v>
      </c>
      <c r="E270" s="1" t="s">
        <v>257</v>
      </c>
      <c r="F270" s="1" t="s">
        <v>258</v>
      </c>
      <c r="H270" s="1" t="s">
        <v>260</v>
      </c>
      <c r="L270" s="1" t="s">
        <v>263</v>
      </c>
      <c r="N270" s="3" t="s">
        <v>3664</v>
      </c>
      <c r="O270" s="3" t="s">
        <v>17</v>
      </c>
      <c r="P270" s="3" t="s">
        <v>3665</v>
      </c>
      <c r="Q270" s="3" t="s">
        <v>268</v>
      </c>
      <c r="R270" s="1" t="s">
        <v>269</v>
      </c>
      <c r="S270" s="1" t="s">
        <v>270</v>
      </c>
      <c r="T270" s="1" t="s">
        <v>271</v>
      </c>
      <c r="V270" s="3" t="s">
        <v>3666</v>
      </c>
      <c r="W270" s="3" t="s">
        <v>3667</v>
      </c>
      <c r="X270" s="3" t="s">
        <v>3668</v>
      </c>
      <c r="Y270" s="1" t="s">
        <v>3669</v>
      </c>
      <c r="Z270" s="3" t="s">
        <v>3670</v>
      </c>
      <c r="AA270" s="1" t="s">
        <v>149</v>
      </c>
      <c r="AB270" s="1" t="s">
        <v>162</v>
      </c>
      <c r="AC270" s="1" t="s">
        <v>170</v>
      </c>
      <c r="AD270" s="1" t="s">
        <v>3671</v>
      </c>
      <c r="AE270" s="1" t="s">
        <v>3672</v>
      </c>
    </row>
    <row r="271" spans="1:31" ht="102" x14ac:dyDescent="0.25">
      <c r="A271" s="1">
        <v>11422272016</v>
      </c>
      <c r="B271" s="2">
        <v>43906.55846064815</v>
      </c>
      <c r="C271" s="2">
        <v>43906.562442129631</v>
      </c>
      <c r="D271" s="15">
        <f t="shared" si="6"/>
        <v>3.9814814808778465E-3</v>
      </c>
      <c r="E271" s="1" t="s">
        <v>257</v>
      </c>
      <c r="F271" s="1" t="s">
        <v>258</v>
      </c>
      <c r="G271" s="1" t="s">
        <v>259</v>
      </c>
      <c r="H271" s="1" t="s">
        <v>260</v>
      </c>
      <c r="I271" s="1" t="s">
        <v>29</v>
      </c>
      <c r="J271" s="1" t="s">
        <v>261</v>
      </c>
      <c r="K271" s="1" t="s">
        <v>262</v>
      </c>
      <c r="L271" s="1" t="s">
        <v>263</v>
      </c>
      <c r="M271" s="1" t="s">
        <v>264</v>
      </c>
      <c r="O271" s="3" t="s">
        <v>17</v>
      </c>
      <c r="P271" s="3" t="s">
        <v>3674</v>
      </c>
      <c r="R271" s="1" t="s">
        <v>269</v>
      </c>
      <c r="S271" s="1" t="s">
        <v>270</v>
      </c>
      <c r="T271" s="1" t="s">
        <v>271</v>
      </c>
      <c r="V271" s="3" t="s">
        <v>3675</v>
      </c>
      <c r="W271" s="3" t="s">
        <v>3676</v>
      </c>
      <c r="X271" s="3" t="s">
        <v>3677</v>
      </c>
      <c r="Y271" s="1" t="s">
        <v>3678</v>
      </c>
      <c r="Z271" s="3" t="s">
        <v>3679</v>
      </c>
      <c r="AA271" s="1" t="s">
        <v>208</v>
      </c>
      <c r="AB271" s="1" t="s">
        <v>161</v>
      </c>
      <c r="AC271" s="1" t="s">
        <v>171</v>
      </c>
      <c r="AD271" s="1" t="s">
        <v>3680</v>
      </c>
      <c r="AE271" s="1" t="s">
        <v>3681</v>
      </c>
    </row>
    <row r="272" spans="1:31" x14ac:dyDescent="0.25">
      <c r="A272" s="1">
        <v>11422271461</v>
      </c>
      <c r="B272" s="2">
        <v>43906.560648148145</v>
      </c>
      <c r="C272" s="2">
        <v>43906.562280092592</v>
      </c>
      <c r="D272" s="15">
        <f t="shared" si="6"/>
        <v>1.6319444475811906E-3</v>
      </c>
      <c r="E272" s="1" t="s">
        <v>257</v>
      </c>
      <c r="I272" s="1" t="s">
        <v>29</v>
      </c>
      <c r="M272" s="1" t="s">
        <v>264</v>
      </c>
      <c r="O272" s="3" t="s">
        <v>17</v>
      </c>
      <c r="S272" s="1" t="s">
        <v>270</v>
      </c>
      <c r="T272" s="1" t="s">
        <v>271</v>
      </c>
    </row>
    <row r="273" spans="1:31" ht="63.75" x14ac:dyDescent="0.25">
      <c r="A273" s="1">
        <v>11422266836</v>
      </c>
      <c r="B273" s="2">
        <v>43906.557962962965</v>
      </c>
      <c r="C273" s="2">
        <v>43906.561006944445</v>
      </c>
      <c r="D273" s="15">
        <f t="shared" si="6"/>
        <v>3.0439814800047316E-3</v>
      </c>
      <c r="E273" s="1" t="s">
        <v>257</v>
      </c>
      <c r="F273" s="1" t="s">
        <v>258</v>
      </c>
      <c r="G273" s="1" t="s">
        <v>259</v>
      </c>
      <c r="O273" s="3" t="s">
        <v>18</v>
      </c>
      <c r="P273" s="3" t="s">
        <v>3684</v>
      </c>
      <c r="Q273" s="3" t="s">
        <v>268</v>
      </c>
      <c r="R273" s="1" t="s">
        <v>269</v>
      </c>
      <c r="S273" s="1" t="s">
        <v>270</v>
      </c>
      <c r="T273" s="1" t="s">
        <v>271</v>
      </c>
      <c r="V273" s="3" t="s">
        <v>3685</v>
      </c>
      <c r="W273" s="3" t="s">
        <v>3686</v>
      </c>
      <c r="X273" s="3" t="s">
        <v>3687</v>
      </c>
      <c r="Y273" s="1" t="s">
        <v>3688</v>
      </c>
      <c r="Z273" s="3" t="s">
        <v>3689</v>
      </c>
      <c r="AA273" s="1" t="s">
        <v>148</v>
      </c>
      <c r="AB273" s="1" t="s">
        <v>161</v>
      </c>
      <c r="AC273" s="1" t="s">
        <v>168</v>
      </c>
      <c r="AD273" s="1" t="s">
        <v>3690</v>
      </c>
      <c r="AE273" s="1">
        <v>9196193589</v>
      </c>
    </row>
    <row r="274" spans="1:31" ht="25.5" x14ac:dyDescent="0.25">
      <c r="A274" s="1">
        <v>11422265838</v>
      </c>
      <c r="B274" s="2">
        <v>43906.533668981479</v>
      </c>
      <c r="C274" s="2">
        <v>43906.560740740744</v>
      </c>
      <c r="D274" s="15">
        <f t="shared" si="6"/>
        <v>2.7071759264799766E-2</v>
      </c>
      <c r="E274" s="1" t="s">
        <v>257</v>
      </c>
      <c r="F274" s="1" t="s">
        <v>258</v>
      </c>
      <c r="G274" s="1" t="s">
        <v>259</v>
      </c>
      <c r="H274" s="1" t="s">
        <v>260</v>
      </c>
      <c r="I274" s="1" t="s">
        <v>29</v>
      </c>
      <c r="J274" s="1" t="s">
        <v>261</v>
      </c>
      <c r="M274" s="1" t="s">
        <v>264</v>
      </c>
      <c r="O274" s="3" t="s">
        <v>17</v>
      </c>
      <c r="P274" s="3" t="s">
        <v>3692</v>
      </c>
      <c r="Q274" s="3" t="s">
        <v>268</v>
      </c>
      <c r="R274" s="1" t="s">
        <v>269</v>
      </c>
      <c r="S274" s="1" t="s">
        <v>270</v>
      </c>
      <c r="T274" s="1" t="s">
        <v>271</v>
      </c>
      <c r="V274" s="3" t="s">
        <v>1308</v>
      </c>
      <c r="W274" s="3" t="s">
        <v>3693</v>
      </c>
      <c r="X274" s="3" t="s">
        <v>2238</v>
      </c>
    </row>
    <row r="275" spans="1:31" ht="204" x14ac:dyDescent="0.25">
      <c r="A275" s="1">
        <v>11422263300</v>
      </c>
      <c r="B275" s="2">
        <v>43906.523865740739</v>
      </c>
      <c r="C275" s="2">
        <v>43906.560057870367</v>
      </c>
      <c r="D275" s="15">
        <f t="shared" si="6"/>
        <v>3.6192129628034309E-2</v>
      </c>
      <c r="E275" s="1" t="s">
        <v>257</v>
      </c>
      <c r="F275" s="1" t="s">
        <v>258</v>
      </c>
      <c r="G275" s="1" t="s">
        <v>259</v>
      </c>
      <c r="H275" s="1" t="s">
        <v>260</v>
      </c>
      <c r="J275" s="1" t="s">
        <v>261</v>
      </c>
      <c r="M275" s="1" t="s">
        <v>264</v>
      </c>
      <c r="O275" s="3" t="s">
        <v>17</v>
      </c>
      <c r="P275" s="3" t="s">
        <v>3694</v>
      </c>
      <c r="Q275" s="3" t="s">
        <v>268</v>
      </c>
      <c r="R275" s="1" t="s">
        <v>269</v>
      </c>
      <c r="S275" s="1" t="s">
        <v>270</v>
      </c>
      <c r="T275" s="1" t="s">
        <v>271</v>
      </c>
      <c r="V275" s="3" t="s">
        <v>3695</v>
      </c>
      <c r="W275" s="3" t="s">
        <v>3696</v>
      </c>
      <c r="X275" s="3" t="s">
        <v>3697</v>
      </c>
      <c r="Y275" s="1" t="s">
        <v>3698</v>
      </c>
      <c r="Z275" s="3" t="s">
        <v>3699</v>
      </c>
      <c r="AA275" s="1" t="s">
        <v>151</v>
      </c>
      <c r="AB275" s="1" t="s">
        <v>162</v>
      </c>
      <c r="AC275" s="1" t="s">
        <v>172</v>
      </c>
      <c r="AD275" s="1" t="s">
        <v>3700</v>
      </c>
      <c r="AE275" s="1" t="s">
        <v>3701</v>
      </c>
    </row>
    <row r="276" spans="1:31" ht="102" x14ac:dyDescent="0.25">
      <c r="A276" s="1">
        <v>11422262836</v>
      </c>
      <c r="B276" s="2">
        <v>43906.555555555555</v>
      </c>
      <c r="C276" s="2">
        <v>43906.559930555559</v>
      </c>
      <c r="D276" s="15">
        <f t="shared" si="6"/>
        <v>4.3750000040745363E-3</v>
      </c>
      <c r="E276" s="1" t="s">
        <v>257</v>
      </c>
      <c r="F276" s="1" t="s">
        <v>258</v>
      </c>
      <c r="G276" s="1" t="s">
        <v>259</v>
      </c>
      <c r="J276" s="1" t="s">
        <v>261</v>
      </c>
      <c r="M276" s="1" t="s">
        <v>264</v>
      </c>
      <c r="O276" s="3" t="s">
        <v>17</v>
      </c>
      <c r="P276" s="3" t="s">
        <v>3703</v>
      </c>
      <c r="T276" s="1" t="s">
        <v>271</v>
      </c>
      <c r="V276" s="3" t="s">
        <v>3704</v>
      </c>
      <c r="W276" s="3" t="s">
        <v>3705</v>
      </c>
    </row>
    <row r="277" spans="1:31" ht="51" x14ac:dyDescent="0.25">
      <c r="A277" s="1">
        <v>11422262746</v>
      </c>
      <c r="B277" s="2">
        <v>43906.521458333336</v>
      </c>
      <c r="C277" s="2">
        <v>43906.559907407405</v>
      </c>
      <c r="D277" s="15">
        <f t="shared" si="6"/>
        <v>3.8449074068921618E-2</v>
      </c>
      <c r="E277" s="1" t="s">
        <v>257</v>
      </c>
      <c r="F277" s="1" t="s">
        <v>258</v>
      </c>
      <c r="G277" s="1" t="s">
        <v>259</v>
      </c>
      <c r="I277" s="1" t="s">
        <v>29</v>
      </c>
      <c r="J277" s="1" t="s">
        <v>261</v>
      </c>
      <c r="K277" s="1" t="s">
        <v>262</v>
      </c>
      <c r="M277" s="1" t="s">
        <v>264</v>
      </c>
      <c r="O277" s="3" t="s">
        <v>17</v>
      </c>
      <c r="P277" s="3" t="s">
        <v>3706</v>
      </c>
      <c r="Q277" s="3" t="s">
        <v>268</v>
      </c>
      <c r="R277" s="1" t="s">
        <v>269</v>
      </c>
      <c r="S277" s="1" t="s">
        <v>270</v>
      </c>
      <c r="T277" s="1" t="s">
        <v>271</v>
      </c>
    </row>
    <row r="278" spans="1:31" ht="38.25" x14ac:dyDescent="0.25">
      <c r="A278" s="1">
        <v>11422260875</v>
      </c>
      <c r="B278" s="2">
        <v>43906.540775462963</v>
      </c>
      <c r="C278" s="2">
        <v>43906.559421296297</v>
      </c>
      <c r="D278" s="15">
        <f t="shared" si="6"/>
        <v>1.8645833333721384E-2</v>
      </c>
      <c r="E278" s="1" t="s">
        <v>257</v>
      </c>
      <c r="F278" s="1" t="s">
        <v>258</v>
      </c>
      <c r="O278" s="3" t="s">
        <v>19</v>
      </c>
      <c r="P278" s="3" t="s">
        <v>3708</v>
      </c>
      <c r="T278" s="1" t="s">
        <v>271</v>
      </c>
      <c r="V278" s="3" t="s">
        <v>3709</v>
      </c>
      <c r="W278" s="3" t="s">
        <v>3710</v>
      </c>
      <c r="X278" s="3" t="s">
        <v>3711</v>
      </c>
      <c r="Y278" s="1" t="s">
        <v>3712</v>
      </c>
      <c r="Z278" s="3" t="s">
        <v>3713</v>
      </c>
      <c r="AA278" s="1" t="s">
        <v>153</v>
      </c>
      <c r="AB278" s="1" t="s">
        <v>162</v>
      </c>
      <c r="AC278" s="1" t="s">
        <v>174</v>
      </c>
      <c r="AD278" s="1" t="s">
        <v>3714</v>
      </c>
      <c r="AE278" s="1">
        <v>9802371480</v>
      </c>
    </row>
    <row r="279" spans="1:31" ht="38.25" x14ac:dyDescent="0.25">
      <c r="A279" s="1">
        <v>11422257804</v>
      </c>
      <c r="B279" s="2">
        <v>43906.555914351855</v>
      </c>
      <c r="C279" s="2">
        <v>43906.558564814812</v>
      </c>
      <c r="D279" s="15">
        <f t="shared" si="6"/>
        <v>2.6504629568080418E-3</v>
      </c>
      <c r="E279" s="1" t="s">
        <v>257</v>
      </c>
      <c r="J279" s="1" t="s">
        <v>261</v>
      </c>
      <c r="L279" s="1" t="s">
        <v>263</v>
      </c>
      <c r="M279" s="1" t="s">
        <v>264</v>
      </c>
      <c r="O279" s="3" t="s">
        <v>17</v>
      </c>
      <c r="P279" s="3" t="s">
        <v>3716</v>
      </c>
      <c r="W279" s="3" t="s">
        <v>3717</v>
      </c>
    </row>
    <row r="280" spans="1:31" ht="51" x14ac:dyDescent="0.25">
      <c r="A280" s="1">
        <v>11422256615</v>
      </c>
      <c r="B280" s="2">
        <v>43906.554965277777</v>
      </c>
      <c r="C280" s="2">
        <v>43906.558229166665</v>
      </c>
      <c r="D280" s="15">
        <f t="shared" si="6"/>
        <v>3.2638888878864236E-3</v>
      </c>
      <c r="E280" s="1" t="s">
        <v>257</v>
      </c>
      <c r="F280" s="1" t="s">
        <v>258</v>
      </c>
      <c r="M280" s="1" t="s">
        <v>264</v>
      </c>
      <c r="O280" s="3" t="s">
        <v>17</v>
      </c>
      <c r="P280" s="3" t="s">
        <v>3719</v>
      </c>
      <c r="T280" s="1" t="s">
        <v>271</v>
      </c>
      <c r="V280" s="3" t="s">
        <v>3720</v>
      </c>
      <c r="W280" s="3" t="s">
        <v>3721</v>
      </c>
    </row>
    <row r="281" spans="1:31" ht="25.5" x14ac:dyDescent="0.25">
      <c r="A281" s="1">
        <v>11422248485</v>
      </c>
      <c r="B281" s="2">
        <v>43906.553587962961</v>
      </c>
      <c r="C281" s="2">
        <v>43906.556030092594</v>
      </c>
      <c r="D281" s="15">
        <f t="shared" si="6"/>
        <v>2.4421296329819597E-3</v>
      </c>
      <c r="F281" s="1" t="s">
        <v>258</v>
      </c>
      <c r="G281" s="1" t="s">
        <v>259</v>
      </c>
      <c r="J281" s="1" t="s">
        <v>261</v>
      </c>
      <c r="O281" s="3" t="s">
        <v>18</v>
      </c>
      <c r="P281" s="3" t="s">
        <v>1822</v>
      </c>
      <c r="R281" s="1" t="s">
        <v>269</v>
      </c>
      <c r="S281" s="1" t="s">
        <v>270</v>
      </c>
      <c r="T281" s="1" t="s">
        <v>271</v>
      </c>
      <c r="V281" s="3" t="s">
        <v>3723</v>
      </c>
      <c r="W281" s="3" t="s">
        <v>3724</v>
      </c>
      <c r="X281" s="3" t="s">
        <v>3725</v>
      </c>
      <c r="Y281" s="1" t="s">
        <v>3726</v>
      </c>
      <c r="Z281" s="3" t="s">
        <v>3727</v>
      </c>
      <c r="AA281" s="1" t="s">
        <v>148</v>
      </c>
      <c r="AB281" s="1" t="s">
        <v>161</v>
      </c>
      <c r="AC281" s="1" t="s">
        <v>4536</v>
      </c>
      <c r="AD281" s="1" t="s">
        <v>3728</v>
      </c>
      <c r="AE281" s="1">
        <v>8282593369</v>
      </c>
    </row>
    <row r="282" spans="1:31" ht="38.25" x14ac:dyDescent="0.25">
      <c r="A282" s="1">
        <v>11422248240</v>
      </c>
      <c r="B282" s="2">
        <v>43906.55196759259</v>
      </c>
      <c r="C282" s="2">
        <v>43906.555960648147</v>
      </c>
      <c r="D282" s="15">
        <f t="shared" si="6"/>
        <v>3.9930555576574989E-3</v>
      </c>
      <c r="E282" s="1" t="s">
        <v>257</v>
      </c>
      <c r="G282" s="1" t="s">
        <v>259</v>
      </c>
      <c r="I282" s="1" t="s">
        <v>29</v>
      </c>
      <c r="O282" s="3" t="s">
        <v>18</v>
      </c>
      <c r="P282" s="3" t="s">
        <v>3730</v>
      </c>
      <c r="U282" s="1" t="s">
        <v>272</v>
      </c>
      <c r="V282" s="3" t="s">
        <v>405</v>
      </c>
      <c r="W282" s="3" t="s">
        <v>3731</v>
      </c>
      <c r="X282" s="3" t="s">
        <v>405</v>
      </c>
      <c r="Y282" s="1" t="s">
        <v>3732</v>
      </c>
      <c r="Z282" s="3" t="s">
        <v>3733</v>
      </c>
      <c r="AA282" s="1" t="s">
        <v>153</v>
      </c>
      <c r="AB282" s="1" t="s">
        <v>162</v>
      </c>
      <c r="AC282" s="1" t="s">
        <v>167</v>
      </c>
      <c r="AD282" s="1" t="s">
        <v>3734</v>
      </c>
      <c r="AE282" s="1">
        <v>7043338099</v>
      </c>
    </row>
    <row r="283" spans="1:31" ht="51" x14ac:dyDescent="0.25">
      <c r="A283" s="1">
        <v>11422246816</v>
      </c>
      <c r="B283" s="2">
        <v>43906.553287037037</v>
      </c>
      <c r="C283" s="2">
        <v>43906.555567129632</v>
      </c>
      <c r="D283" s="15">
        <f t="shared" si="6"/>
        <v>2.2800925944466144E-3</v>
      </c>
      <c r="E283" s="1" t="s">
        <v>257</v>
      </c>
      <c r="F283" s="1" t="s">
        <v>258</v>
      </c>
      <c r="I283" s="1" t="s">
        <v>29</v>
      </c>
      <c r="L283" s="1" t="s">
        <v>263</v>
      </c>
      <c r="O283" s="3" t="s">
        <v>18</v>
      </c>
      <c r="P283" s="3" t="s">
        <v>3736</v>
      </c>
      <c r="U283" s="1" t="s">
        <v>272</v>
      </c>
      <c r="W283" s="3" t="s">
        <v>3737</v>
      </c>
    </row>
    <row r="284" spans="1:31" ht="63.75" x14ac:dyDescent="0.25">
      <c r="A284" s="1">
        <v>11422245905</v>
      </c>
      <c r="B284" s="2">
        <v>43906.551446759258</v>
      </c>
      <c r="C284" s="2">
        <v>43906.555324074077</v>
      </c>
      <c r="D284" s="15">
        <f t="shared" si="6"/>
        <v>3.8773148189648055E-3</v>
      </c>
      <c r="E284" s="1" t="s">
        <v>257</v>
      </c>
      <c r="J284" s="1" t="s">
        <v>261</v>
      </c>
      <c r="K284" s="1" t="s">
        <v>262</v>
      </c>
      <c r="M284" s="1" t="s">
        <v>264</v>
      </c>
      <c r="O284" s="3" t="s">
        <v>18</v>
      </c>
      <c r="P284" s="3" t="s">
        <v>3738</v>
      </c>
      <c r="Q284" s="3" t="s">
        <v>268</v>
      </c>
      <c r="R284" s="1" t="s">
        <v>269</v>
      </c>
      <c r="S284" s="1" t="s">
        <v>270</v>
      </c>
      <c r="T284" s="1" t="s">
        <v>271</v>
      </c>
      <c r="V284" s="3" t="s">
        <v>3739</v>
      </c>
      <c r="W284" s="3" t="s">
        <v>3740</v>
      </c>
    </row>
    <row r="285" spans="1:31" ht="165.75" x14ac:dyDescent="0.25">
      <c r="A285" s="1">
        <v>11422244870</v>
      </c>
      <c r="B285" s="2">
        <v>43906.547835648147</v>
      </c>
      <c r="C285" s="2">
        <v>43906.555034722223</v>
      </c>
      <c r="D285" s="15">
        <f t="shared" si="6"/>
        <v>7.1990740761975758E-3</v>
      </c>
      <c r="E285" s="1" t="s">
        <v>257</v>
      </c>
      <c r="G285" s="1" t="s">
        <v>259</v>
      </c>
      <c r="O285" s="3" t="s">
        <v>18</v>
      </c>
      <c r="P285" s="3" t="s">
        <v>3742</v>
      </c>
      <c r="U285" s="1" t="s">
        <v>272</v>
      </c>
      <c r="V285" s="3" t="s">
        <v>272</v>
      </c>
      <c r="W285" s="3" t="s">
        <v>3743</v>
      </c>
      <c r="X285" s="3" t="s">
        <v>272</v>
      </c>
      <c r="Y285" s="1" t="s">
        <v>3744</v>
      </c>
      <c r="Z285" s="3" t="s">
        <v>3745</v>
      </c>
      <c r="AA285" s="1" t="s">
        <v>203</v>
      </c>
      <c r="AB285" s="1" t="s">
        <v>162</v>
      </c>
      <c r="AC285" s="1" t="s">
        <v>165</v>
      </c>
      <c r="AD285" s="1" t="s">
        <v>3746</v>
      </c>
      <c r="AE285" s="1">
        <v>9198151614</v>
      </c>
    </row>
    <row r="286" spans="1:31" ht="76.5" x14ac:dyDescent="0.25">
      <c r="A286" s="1">
        <v>11422244839</v>
      </c>
      <c r="B286" s="2">
        <v>43906.547314814816</v>
      </c>
      <c r="C286" s="2">
        <v>43906.555023148147</v>
      </c>
      <c r="D286" s="15">
        <f t="shared" si="6"/>
        <v>7.7083333308110014E-3</v>
      </c>
      <c r="E286" s="1" t="s">
        <v>257</v>
      </c>
      <c r="G286" s="1" t="s">
        <v>259</v>
      </c>
      <c r="H286" s="1" t="s">
        <v>260</v>
      </c>
      <c r="O286" s="3" t="s">
        <v>18</v>
      </c>
      <c r="P286" s="3" t="s">
        <v>3748</v>
      </c>
      <c r="Q286" s="3" t="s">
        <v>268</v>
      </c>
      <c r="R286" s="1" t="s">
        <v>269</v>
      </c>
      <c r="S286" s="1" t="s">
        <v>270</v>
      </c>
      <c r="T286" s="1" t="s">
        <v>271</v>
      </c>
      <c r="V286" s="3" t="s">
        <v>3749</v>
      </c>
      <c r="W286" s="3" t="s">
        <v>3750</v>
      </c>
      <c r="X286" s="3" t="s">
        <v>3751</v>
      </c>
      <c r="Y286" s="1" t="s">
        <v>3752</v>
      </c>
      <c r="Z286" s="3" t="s">
        <v>3753</v>
      </c>
      <c r="AA286" s="1" t="s">
        <v>217</v>
      </c>
      <c r="AB286" s="1" t="s">
        <v>161</v>
      </c>
      <c r="AC286" s="1" t="s">
        <v>4563</v>
      </c>
      <c r="AD286" s="1" t="s">
        <v>3754</v>
      </c>
      <c r="AE286" s="1" t="s">
        <v>3755</v>
      </c>
    </row>
    <row r="287" spans="1:31" ht="140.25" x14ac:dyDescent="0.25">
      <c r="A287" s="1">
        <v>11422244017</v>
      </c>
      <c r="B287" s="2">
        <v>43906.552175925928</v>
      </c>
      <c r="C287" s="2">
        <v>43906.554791666669</v>
      </c>
      <c r="D287" s="15">
        <f t="shared" si="6"/>
        <v>2.6157407410209998E-3</v>
      </c>
      <c r="E287" s="1" t="s">
        <v>257</v>
      </c>
      <c r="G287" s="1" t="s">
        <v>259</v>
      </c>
      <c r="L287" s="1" t="s">
        <v>263</v>
      </c>
      <c r="O287" s="3" t="s">
        <v>18</v>
      </c>
      <c r="P287" s="3" t="s">
        <v>3757</v>
      </c>
      <c r="U287" s="1" t="s">
        <v>272</v>
      </c>
    </row>
    <row r="288" spans="1:31" ht="127.5" x14ac:dyDescent="0.25">
      <c r="A288" s="1">
        <v>11422241499</v>
      </c>
      <c r="B288" s="2">
        <v>43906.537928240738</v>
      </c>
      <c r="C288" s="2">
        <v>43906.554120370369</v>
      </c>
      <c r="D288" s="15">
        <f t="shared" si="6"/>
        <v>1.619212963123573E-2</v>
      </c>
      <c r="E288" s="1" t="s">
        <v>257</v>
      </c>
      <c r="F288" s="1" t="s">
        <v>258</v>
      </c>
      <c r="G288" s="1" t="s">
        <v>259</v>
      </c>
      <c r="H288" s="1" t="s">
        <v>260</v>
      </c>
      <c r="I288" s="1" t="s">
        <v>29</v>
      </c>
      <c r="J288" s="1" t="s">
        <v>261</v>
      </c>
      <c r="K288" s="1" t="s">
        <v>262</v>
      </c>
      <c r="L288" s="1" t="s">
        <v>263</v>
      </c>
      <c r="M288" s="1" t="s">
        <v>264</v>
      </c>
      <c r="O288" s="3" t="s">
        <v>17</v>
      </c>
      <c r="P288" s="3" t="s">
        <v>3759</v>
      </c>
      <c r="Q288" s="3" t="s">
        <v>268</v>
      </c>
      <c r="R288" s="1" t="s">
        <v>269</v>
      </c>
      <c r="S288" s="1" t="s">
        <v>270</v>
      </c>
      <c r="T288" s="1" t="s">
        <v>271</v>
      </c>
      <c r="W288" s="3" t="s">
        <v>3760</v>
      </c>
      <c r="X288" s="3" t="s">
        <v>3761</v>
      </c>
      <c r="Y288" s="1" t="s">
        <v>3762</v>
      </c>
      <c r="Z288" s="3" t="s">
        <v>3763</v>
      </c>
      <c r="AA288" s="1" t="s">
        <v>216</v>
      </c>
      <c r="AB288" s="1" t="s">
        <v>161</v>
      </c>
      <c r="AC288" s="1" t="s">
        <v>171</v>
      </c>
      <c r="AD288" s="1" t="s">
        <v>3764</v>
      </c>
      <c r="AE288" s="1">
        <v>8286499566</v>
      </c>
    </row>
    <row r="289" spans="1:31" ht="76.5" x14ac:dyDescent="0.25">
      <c r="A289" s="1">
        <v>11422240592</v>
      </c>
      <c r="B289" s="2">
        <v>43906.551377314812</v>
      </c>
      <c r="C289" s="2">
        <v>43906.553865740738</v>
      </c>
      <c r="D289" s="15">
        <f t="shared" si="6"/>
        <v>2.488425925548654E-3</v>
      </c>
      <c r="F289" s="1" t="s">
        <v>258</v>
      </c>
      <c r="O289" s="3" t="s">
        <v>18</v>
      </c>
      <c r="P289" s="3" t="s">
        <v>3766</v>
      </c>
      <c r="T289" s="1" t="s">
        <v>271</v>
      </c>
      <c r="V289" s="3" t="s">
        <v>3767</v>
      </c>
      <c r="W289" s="3" t="s">
        <v>3768</v>
      </c>
      <c r="X289" s="3" t="s">
        <v>3769</v>
      </c>
      <c r="Y289" s="1" t="s">
        <v>3770</v>
      </c>
      <c r="Z289" s="3" t="s">
        <v>3771</v>
      </c>
      <c r="AA289" s="1" t="s">
        <v>241</v>
      </c>
      <c r="AB289" s="1" t="s">
        <v>161</v>
      </c>
      <c r="AC289" s="1" t="s">
        <v>166</v>
      </c>
      <c r="AD289" s="1" t="s">
        <v>3772</v>
      </c>
      <c r="AE289" s="1">
        <v>8287190152</v>
      </c>
    </row>
    <row r="290" spans="1:31" ht="89.25" x14ac:dyDescent="0.25">
      <c r="A290" s="1">
        <v>11422240498</v>
      </c>
      <c r="B290" s="2">
        <v>43906.549560185187</v>
      </c>
      <c r="C290" s="2">
        <v>43906.553842592592</v>
      </c>
      <c r="D290" s="15">
        <f t="shared" si="6"/>
        <v>4.2824074043892324E-3</v>
      </c>
      <c r="E290" s="1" t="s">
        <v>257</v>
      </c>
      <c r="F290" s="1" t="s">
        <v>258</v>
      </c>
      <c r="G290" s="1" t="s">
        <v>259</v>
      </c>
      <c r="H290" s="1" t="s">
        <v>260</v>
      </c>
      <c r="I290" s="1" t="s">
        <v>29</v>
      </c>
      <c r="J290" s="1" t="s">
        <v>261</v>
      </c>
      <c r="K290" s="1" t="s">
        <v>262</v>
      </c>
      <c r="M290" s="1" t="s">
        <v>264</v>
      </c>
      <c r="O290" s="3" t="s">
        <v>18</v>
      </c>
      <c r="P290" s="3" t="s">
        <v>3774</v>
      </c>
      <c r="Q290" s="3" t="s">
        <v>268</v>
      </c>
      <c r="R290" s="1" t="s">
        <v>269</v>
      </c>
      <c r="S290" s="1" t="s">
        <v>270</v>
      </c>
      <c r="T290" s="1" t="s">
        <v>271</v>
      </c>
      <c r="V290" s="3" t="s">
        <v>3775</v>
      </c>
      <c r="W290" s="3" t="s">
        <v>3776</v>
      </c>
      <c r="X290" s="3" t="s">
        <v>3777</v>
      </c>
      <c r="Y290" s="1" t="s">
        <v>3778</v>
      </c>
      <c r="Z290" s="3" t="s">
        <v>3779</v>
      </c>
      <c r="AA290" s="1" t="s">
        <v>156</v>
      </c>
      <c r="AB290" s="1" t="s">
        <v>162</v>
      </c>
      <c r="AC290" s="1" t="s">
        <v>4539</v>
      </c>
      <c r="AD290" s="1" t="s">
        <v>3780</v>
      </c>
      <c r="AE290" s="1">
        <v>5043444328</v>
      </c>
    </row>
    <row r="291" spans="1:31" ht="153" x14ac:dyDescent="0.25">
      <c r="A291" s="1">
        <v>11422235227</v>
      </c>
      <c r="B291" s="2">
        <v>43906.548460648148</v>
      </c>
      <c r="C291" s="2">
        <v>43906.552395833336</v>
      </c>
      <c r="D291" s="15">
        <f t="shared" si="6"/>
        <v>3.9351851883111522E-3</v>
      </c>
      <c r="E291" s="1" t="s">
        <v>257</v>
      </c>
      <c r="F291" s="1" t="s">
        <v>258</v>
      </c>
      <c r="G291" s="1" t="s">
        <v>259</v>
      </c>
      <c r="L291" s="1" t="s">
        <v>263</v>
      </c>
      <c r="M291" s="1" t="s">
        <v>264</v>
      </c>
      <c r="N291" s="3" t="s">
        <v>3782</v>
      </c>
      <c r="O291" s="3" t="s">
        <v>17</v>
      </c>
      <c r="P291" s="3" t="s">
        <v>3783</v>
      </c>
      <c r="Q291" s="3" t="s">
        <v>268</v>
      </c>
      <c r="R291" s="1" t="s">
        <v>269</v>
      </c>
      <c r="S291" s="1" t="s">
        <v>270</v>
      </c>
      <c r="T291" s="1" t="s">
        <v>271</v>
      </c>
      <c r="V291" s="3" t="s">
        <v>3784</v>
      </c>
      <c r="W291" s="3" t="s">
        <v>3785</v>
      </c>
      <c r="X291" s="13" t="s">
        <v>3786</v>
      </c>
      <c r="Y291" s="1" t="s">
        <v>3787</v>
      </c>
      <c r="Z291" s="3" t="s">
        <v>3788</v>
      </c>
      <c r="AA291" s="1" t="s">
        <v>156</v>
      </c>
      <c r="AB291" s="1" t="s">
        <v>162</v>
      </c>
      <c r="AC291" s="1" t="s">
        <v>166</v>
      </c>
      <c r="AD291" s="1" t="s">
        <v>3789</v>
      </c>
      <c r="AE291" s="1">
        <v>9196162043</v>
      </c>
    </row>
    <row r="292" spans="1:31" ht="76.5" x14ac:dyDescent="0.25">
      <c r="A292" s="1">
        <v>11422234597</v>
      </c>
      <c r="B292" s="2">
        <v>43906.548159722224</v>
      </c>
      <c r="C292" s="2">
        <v>43906.552222222221</v>
      </c>
      <c r="D292" s="15">
        <f t="shared" si="6"/>
        <v>4.0624999965075403E-3</v>
      </c>
      <c r="E292" s="1" t="s">
        <v>257</v>
      </c>
      <c r="G292" s="1" t="s">
        <v>259</v>
      </c>
      <c r="H292" s="1" t="s">
        <v>260</v>
      </c>
      <c r="I292" s="1" t="s">
        <v>29</v>
      </c>
      <c r="J292" s="1" t="s">
        <v>261</v>
      </c>
      <c r="K292" s="1" t="s">
        <v>262</v>
      </c>
      <c r="M292" s="1" t="s">
        <v>264</v>
      </c>
      <c r="O292" s="3" t="s">
        <v>18</v>
      </c>
      <c r="P292" s="3" t="s">
        <v>3791</v>
      </c>
      <c r="Q292" s="3" t="s">
        <v>268</v>
      </c>
      <c r="T292" s="1" t="s">
        <v>271</v>
      </c>
      <c r="V292" s="3" t="s">
        <v>3792</v>
      </c>
      <c r="W292" s="3" t="s">
        <v>3793</v>
      </c>
      <c r="X292" s="3" t="s">
        <v>3794</v>
      </c>
      <c r="Y292" s="1" t="s">
        <v>3795</v>
      </c>
      <c r="Z292" s="3" t="s">
        <v>3796</v>
      </c>
      <c r="AA292" s="1" t="s">
        <v>156</v>
      </c>
      <c r="AB292" s="1" t="s">
        <v>162</v>
      </c>
      <c r="AC292" s="1" t="s">
        <v>4550</v>
      </c>
      <c r="AD292" s="1" t="s">
        <v>3797</v>
      </c>
    </row>
    <row r="293" spans="1:31" ht="38.25" x14ac:dyDescent="0.25">
      <c r="A293" s="1">
        <v>11422233622</v>
      </c>
      <c r="B293" s="2">
        <v>43906.548333333332</v>
      </c>
      <c r="C293" s="2">
        <v>43906.55195601852</v>
      </c>
      <c r="D293" s="15">
        <f t="shared" si="6"/>
        <v>3.6226851880201139E-3</v>
      </c>
      <c r="E293" s="1" t="s">
        <v>257</v>
      </c>
      <c r="F293" s="1" t="s">
        <v>258</v>
      </c>
      <c r="G293" s="1" t="s">
        <v>259</v>
      </c>
      <c r="J293" s="1" t="s">
        <v>261</v>
      </c>
      <c r="M293" s="1" t="s">
        <v>264</v>
      </c>
      <c r="O293" s="3" t="s">
        <v>18</v>
      </c>
      <c r="P293" s="3" t="s">
        <v>3799</v>
      </c>
      <c r="R293" s="1" t="s">
        <v>269</v>
      </c>
      <c r="T293" s="1" t="s">
        <v>271</v>
      </c>
      <c r="V293" s="3" t="s">
        <v>3800</v>
      </c>
      <c r="W293" s="3" t="s">
        <v>3801</v>
      </c>
      <c r="X293" s="3" t="s">
        <v>3802</v>
      </c>
    </row>
    <row r="294" spans="1:31" ht="165.75" x14ac:dyDescent="0.25">
      <c r="A294" s="1">
        <v>11422232153</v>
      </c>
      <c r="B294" s="2">
        <v>43906.547939814816</v>
      </c>
      <c r="C294" s="2">
        <v>43906.551562499997</v>
      </c>
      <c r="D294" s="15">
        <f t="shared" si="6"/>
        <v>3.6226851807441562E-3</v>
      </c>
      <c r="E294" s="1" t="s">
        <v>257</v>
      </c>
      <c r="F294" s="1" t="s">
        <v>258</v>
      </c>
      <c r="G294" s="1" t="s">
        <v>259</v>
      </c>
      <c r="J294" s="1" t="s">
        <v>261</v>
      </c>
      <c r="K294" s="1" t="s">
        <v>262</v>
      </c>
      <c r="M294" s="1" t="s">
        <v>264</v>
      </c>
      <c r="O294" s="3" t="s">
        <v>17</v>
      </c>
      <c r="P294" s="3" t="s">
        <v>3804</v>
      </c>
      <c r="Q294" s="3" t="s">
        <v>268</v>
      </c>
      <c r="R294" s="1" t="s">
        <v>269</v>
      </c>
      <c r="S294" s="1" t="s">
        <v>270</v>
      </c>
      <c r="T294" s="1" t="s">
        <v>271</v>
      </c>
      <c r="V294" s="3" t="s">
        <v>3805</v>
      </c>
      <c r="W294" s="3" t="s">
        <v>3806</v>
      </c>
      <c r="X294" s="3" t="s">
        <v>3807</v>
      </c>
    </row>
    <row r="295" spans="1:31" ht="25.5" x14ac:dyDescent="0.25">
      <c r="A295" s="1">
        <v>11422228797</v>
      </c>
      <c r="B295" s="2">
        <v>43906.549224537041</v>
      </c>
      <c r="C295" s="2">
        <v>43906.55064814815</v>
      </c>
      <c r="D295" s="15">
        <f t="shared" si="6"/>
        <v>1.4236111092031933E-3</v>
      </c>
      <c r="E295" s="1" t="s">
        <v>257</v>
      </c>
      <c r="G295" s="1" t="s">
        <v>259</v>
      </c>
      <c r="H295" s="1" t="s">
        <v>260</v>
      </c>
      <c r="I295" s="1" t="s">
        <v>29</v>
      </c>
      <c r="J295" s="1" t="s">
        <v>261</v>
      </c>
      <c r="K295" s="1" t="s">
        <v>262</v>
      </c>
      <c r="L295" s="1" t="s">
        <v>263</v>
      </c>
      <c r="M295" s="1" t="s">
        <v>264</v>
      </c>
      <c r="O295" s="3" t="s">
        <v>17</v>
      </c>
      <c r="P295" s="3" t="s">
        <v>3809</v>
      </c>
      <c r="U295" s="1" t="s">
        <v>272</v>
      </c>
      <c r="V295" s="3" t="s">
        <v>349</v>
      </c>
      <c r="W295" s="3" t="s">
        <v>3810</v>
      </c>
      <c r="X295" s="3" t="s">
        <v>349</v>
      </c>
      <c r="Y295" s="1" t="s">
        <v>3811</v>
      </c>
      <c r="Z295" s="3" t="s">
        <v>3812</v>
      </c>
      <c r="AA295" s="1" t="s">
        <v>150</v>
      </c>
      <c r="AB295" s="1" t="s">
        <v>162</v>
      </c>
      <c r="AC295" s="1" t="s">
        <v>4545</v>
      </c>
      <c r="AD295" s="1" t="s">
        <v>3813</v>
      </c>
      <c r="AE295" s="1">
        <v>6462793940</v>
      </c>
    </row>
    <row r="296" spans="1:31" ht="25.5" x14ac:dyDescent="0.25">
      <c r="A296" s="1">
        <v>11422228446</v>
      </c>
      <c r="B296" s="2">
        <v>43906.547754629632</v>
      </c>
      <c r="C296" s="2">
        <v>43906.550555555557</v>
      </c>
      <c r="D296" s="15">
        <f t="shared" si="6"/>
        <v>2.8009259258396924E-3</v>
      </c>
      <c r="F296" s="1" t="s">
        <v>258</v>
      </c>
      <c r="G296" s="1" t="s">
        <v>259</v>
      </c>
      <c r="I296" s="1" t="s">
        <v>29</v>
      </c>
      <c r="J296" s="1" t="s">
        <v>261</v>
      </c>
      <c r="K296" s="1" t="s">
        <v>262</v>
      </c>
      <c r="O296" s="3" t="s">
        <v>18</v>
      </c>
      <c r="P296" s="3" t="s">
        <v>3815</v>
      </c>
      <c r="R296" s="1" t="s">
        <v>269</v>
      </c>
      <c r="S296" s="1" t="s">
        <v>270</v>
      </c>
      <c r="V296" s="3" t="s">
        <v>3816</v>
      </c>
      <c r="X296" s="3" t="s">
        <v>405</v>
      </c>
    </row>
    <row r="297" spans="1:31" ht="76.5" x14ac:dyDescent="0.25">
      <c r="A297" s="1">
        <v>11422227795</v>
      </c>
      <c r="B297" s="2">
        <v>43906.548032407409</v>
      </c>
      <c r="C297" s="2">
        <v>43906.550381944442</v>
      </c>
      <c r="D297" s="15">
        <f t="shared" si="6"/>
        <v>2.3495370332966559E-3</v>
      </c>
      <c r="E297" s="1" t="s">
        <v>257</v>
      </c>
      <c r="F297" s="1" t="s">
        <v>258</v>
      </c>
      <c r="G297" s="1" t="s">
        <v>259</v>
      </c>
      <c r="I297" s="1" t="s">
        <v>29</v>
      </c>
      <c r="J297" s="1" t="s">
        <v>261</v>
      </c>
      <c r="K297" s="1" t="s">
        <v>262</v>
      </c>
      <c r="M297" s="1" t="s">
        <v>264</v>
      </c>
      <c r="O297" s="3" t="s">
        <v>17</v>
      </c>
      <c r="P297" s="3" t="s">
        <v>3818</v>
      </c>
      <c r="T297" s="1" t="s">
        <v>271</v>
      </c>
      <c r="V297" s="3" t="s">
        <v>2339</v>
      </c>
      <c r="W297" s="3" t="s">
        <v>3819</v>
      </c>
    </row>
    <row r="298" spans="1:31" ht="63.75" x14ac:dyDescent="0.25">
      <c r="A298" s="1">
        <v>11422226696</v>
      </c>
      <c r="B298" s="2">
        <v>43906.545185185183</v>
      </c>
      <c r="C298" s="2">
        <v>43906.550092592595</v>
      </c>
      <c r="D298" s="15">
        <f t="shared" si="6"/>
        <v>4.9074074122472666E-3</v>
      </c>
      <c r="E298" s="1" t="s">
        <v>257</v>
      </c>
      <c r="J298" s="1" t="s">
        <v>261</v>
      </c>
      <c r="O298" s="3" t="s">
        <v>18</v>
      </c>
      <c r="P298" s="3" t="s">
        <v>3821</v>
      </c>
      <c r="U298" s="1" t="s">
        <v>272</v>
      </c>
      <c r="V298" s="3" t="s">
        <v>3822</v>
      </c>
      <c r="W298" s="3" t="s">
        <v>3823</v>
      </c>
      <c r="X298" s="3" t="s">
        <v>3824</v>
      </c>
    </row>
    <row r="299" spans="1:31" ht="25.5" x14ac:dyDescent="0.25">
      <c r="A299" s="1">
        <v>11422225633</v>
      </c>
      <c r="B299" s="2">
        <v>43906.547314814816</v>
      </c>
      <c r="C299" s="2">
        <v>43906.549780092595</v>
      </c>
      <c r="D299" s="15">
        <f t="shared" si="6"/>
        <v>2.4652777792653069E-3</v>
      </c>
      <c r="E299" s="1" t="s">
        <v>257</v>
      </c>
      <c r="M299" s="1" t="s">
        <v>264</v>
      </c>
      <c r="O299" s="3" t="s">
        <v>17</v>
      </c>
      <c r="P299" s="3" t="s">
        <v>3826</v>
      </c>
      <c r="T299" s="1" t="s">
        <v>271</v>
      </c>
      <c r="V299" s="3" t="s">
        <v>405</v>
      </c>
      <c r="W299" s="3" t="s">
        <v>3827</v>
      </c>
      <c r="X299" s="3" t="s">
        <v>405</v>
      </c>
      <c r="Y299" s="1" t="s">
        <v>3828</v>
      </c>
      <c r="Z299" s="3" t="s">
        <v>3829</v>
      </c>
      <c r="AA299" s="1" t="s">
        <v>205</v>
      </c>
      <c r="AB299" s="1" t="s">
        <v>162</v>
      </c>
      <c r="AC299" s="1" t="s">
        <v>171</v>
      </c>
      <c r="AD299" s="1" t="s">
        <v>3830</v>
      </c>
      <c r="AE299" s="1" t="s">
        <v>3831</v>
      </c>
    </row>
    <row r="300" spans="1:31" ht="63.75" x14ac:dyDescent="0.25">
      <c r="A300" s="1">
        <v>11422225442</v>
      </c>
      <c r="B300" s="2">
        <v>43906.545219907406</v>
      </c>
      <c r="C300" s="2">
        <v>43906.549733796295</v>
      </c>
      <c r="D300" s="15">
        <f t="shared" si="6"/>
        <v>4.5138888890505768E-3</v>
      </c>
      <c r="E300" s="1" t="s">
        <v>257</v>
      </c>
      <c r="F300" s="1" t="s">
        <v>258</v>
      </c>
      <c r="G300" s="1" t="s">
        <v>259</v>
      </c>
      <c r="K300" s="1" t="s">
        <v>262</v>
      </c>
      <c r="L300" s="1" t="s">
        <v>263</v>
      </c>
      <c r="M300" s="1" t="s">
        <v>264</v>
      </c>
      <c r="O300" s="3" t="s">
        <v>17</v>
      </c>
      <c r="P300" s="3" t="s">
        <v>3833</v>
      </c>
      <c r="R300" s="1" t="s">
        <v>269</v>
      </c>
      <c r="S300" s="1" t="s">
        <v>270</v>
      </c>
      <c r="T300" s="1" t="s">
        <v>271</v>
      </c>
      <c r="V300" s="3" t="s">
        <v>3834</v>
      </c>
      <c r="W300" s="3" t="s">
        <v>3835</v>
      </c>
      <c r="X300" s="3" t="s">
        <v>3836</v>
      </c>
      <c r="Y300" s="1" t="s">
        <v>3837</v>
      </c>
      <c r="Z300" s="3" t="s">
        <v>3838</v>
      </c>
      <c r="AA300" s="1" t="s">
        <v>152</v>
      </c>
      <c r="AB300" s="1" t="s">
        <v>162</v>
      </c>
      <c r="AC300" s="1" t="s">
        <v>166</v>
      </c>
      <c r="AD300" s="1" t="s">
        <v>3839</v>
      </c>
      <c r="AE300" s="1">
        <v>3364716587</v>
      </c>
    </row>
    <row r="301" spans="1:31" ht="25.5" x14ac:dyDescent="0.25">
      <c r="A301" s="1">
        <v>11422224691</v>
      </c>
      <c r="B301" s="2">
        <v>43906.546979166669</v>
      </c>
      <c r="C301" s="2">
        <v>43906.549513888887</v>
      </c>
      <c r="D301" s="15">
        <f t="shared" si="6"/>
        <v>2.5347222181153484E-3</v>
      </c>
      <c r="E301" s="1" t="s">
        <v>257</v>
      </c>
      <c r="F301" s="1" t="s">
        <v>258</v>
      </c>
      <c r="G301" s="1" t="s">
        <v>259</v>
      </c>
      <c r="O301" s="3" t="s">
        <v>18</v>
      </c>
      <c r="P301" s="3" t="s">
        <v>3841</v>
      </c>
      <c r="S301" s="1" t="s">
        <v>270</v>
      </c>
      <c r="T301" s="1" t="s">
        <v>271</v>
      </c>
      <c r="Y301" s="1" t="s">
        <v>3842</v>
      </c>
      <c r="Z301" s="3" t="s">
        <v>3843</v>
      </c>
      <c r="AA301" s="1" t="s">
        <v>189</v>
      </c>
      <c r="AB301" s="1" t="s">
        <v>162</v>
      </c>
      <c r="AC301" s="1" t="s">
        <v>4534</v>
      </c>
      <c r="AD301" s="1" t="s">
        <v>3844</v>
      </c>
    </row>
    <row r="302" spans="1:31" ht="102" x14ac:dyDescent="0.25">
      <c r="A302" s="1">
        <v>11422220933</v>
      </c>
      <c r="B302" s="2">
        <v>43906.539085648146</v>
      </c>
      <c r="C302" s="2">
        <v>43906.548460648148</v>
      </c>
      <c r="D302" s="15">
        <f t="shared" si="6"/>
        <v>9.3750000014551915E-3</v>
      </c>
      <c r="E302" s="1" t="s">
        <v>257</v>
      </c>
      <c r="G302" s="1" t="s">
        <v>259</v>
      </c>
      <c r="M302" s="1" t="s">
        <v>264</v>
      </c>
      <c r="N302" s="3" t="s">
        <v>3846</v>
      </c>
      <c r="O302" s="3" t="s">
        <v>17</v>
      </c>
      <c r="P302" s="3" t="s">
        <v>3847</v>
      </c>
      <c r="U302" s="1" t="s">
        <v>272</v>
      </c>
      <c r="V302" s="3" t="s">
        <v>272</v>
      </c>
      <c r="W302" s="3" t="s">
        <v>2869</v>
      </c>
      <c r="X302" s="3" t="s">
        <v>272</v>
      </c>
      <c r="Y302" s="1" t="s">
        <v>3848</v>
      </c>
      <c r="Z302" s="3" t="s">
        <v>3849</v>
      </c>
      <c r="AA302" s="1" t="s">
        <v>152</v>
      </c>
      <c r="AB302" s="1" t="s">
        <v>162</v>
      </c>
      <c r="AC302" s="1" t="s">
        <v>4564</v>
      </c>
      <c r="AD302" s="1" t="s">
        <v>3850</v>
      </c>
      <c r="AE302" s="1" t="s">
        <v>3851</v>
      </c>
    </row>
    <row r="303" spans="1:31" ht="89.25" x14ac:dyDescent="0.25">
      <c r="A303" s="1">
        <v>11422220535</v>
      </c>
      <c r="B303" s="2">
        <v>43906.542048611111</v>
      </c>
      <c r="C303" s="2">
        <v>43906.548356481479</v>
      </c>
      <c r="D303" s="15">
        <f t="shared" si="6"/>
        <v>6.3078703678911552E-3</v>
      </c>
      <c r="E303" s="1" t="s">
        <v>257</v>
      </c>
      <c r="G303" s="1" t="s">
        <v>259</v>
      </c>
      <c r="H303" s="1" t="s">
        <v>260</v>
      </c>
      <c r="K303" s="1" t="s">
        <v>262</v>
      </c>
      <c r="M303" s="1" t="s">
        <v>264</v>
      </c>
      <c r="N303" s="3" t="s">
        <v>3853</v>
      </c>
      <c r="O303" s="3" t="s">
        <v>17</v>
      </c>
      <c r="P303" s="3" t="s">
        <v>3854</v>
      </c>
      <c r="Q303" s="3" t="s">
        <v>268</v>
      </c>
      <c r="R303" s="1" t="s">
        <v>269</v>
      </c>
      <c r="S303" s="1" t="s">
        <v>270</v>
      </c>
      <c r="T303" s="1" t="s">
        <v>271</v>
      </c>
      <c r="V303" s="3" t="s">
        <v>3855</v>
      </c>
      <c r="W303" s="3" t="s">
        <v>3856</v>
      </c>
      <c r="X303" s="3" t="s">
        <v>3857</v>
      </c>
      <c r="Y303" s="1" t="s">
        <v>3858</v>
      </c>
      <c r="Z303" s="3" t="s">
        <v>3859</v>
      </c>
      <c r="AA303" s="1" t="s">
        <v>192</v>
      </c>
      <c r="AB303" s="1" t="s">
        <v>161</v>
      </c>
      <c r="AC303" s="1" t="s">
        <v>4540</v>
      </c>
      <c r="AD303" s="1" t="s">
        <v>3860</v>
      </c>
      <c r="AE303" s="1" t="s">
        <v>3861</v>
      </c>
    </row>
    <row r="304" spans="1:31" ht="25.5" x14ac:dyDescent="0.25">
      <c r="A304" s="1">
        <v>11422216889</v>
      </c>
      <c r="B304" s="2">
        <v>43906.537094907406</v>
      </c>
      <c r="C304" s="2">
        <v>43906.547361111108</v>
      </c>
      <c r="D304" s="15">
        <f t="shared" si="6"/>
        <v>1.0266203702485655E-2</v>
      </c>
      <c r="E304" s="1" t="s">
        <v>257</v>
      </c>
      <c r="F304" s="1" t="s">
        <v>258</v>
      </c>
      <c r="G304" s="1" t="s">
        <v>259</v>
      </c>
      <c r="I304" s="1" t="s">
        <v>29</v>
      </c>
      <c r="J304" s="1" t="s">
        <v>261</v>
      </c>
      <c r="M304" s="1" t="s">
        <v>264</v>
      </c>
      <c r="O304" s="3" t="s">
        <v>18</v>
      </c>
      <c r="P304" s="3" t="s">
        <v>3863</v>
      </c>
      <c r="Q304" s="3" t="s">
        <v>268</v>
      </c>
      <c r="R304" s="1" t="s">
        <v>269</v>
      </c>
      <c r="S304" s="1" t="s">
        <v>270</v>
      </c>
      <c r="T304" s="1" t="s">
        <v>271</v>
      </c>
      <c r="V304" s="3" t="s">
        <v>3864</v>
      </c>
    </row>
    <row r="305" spans="1:31" ht="140.25" x14ac:dyDescent="0.25">
      <c r="A305" s="1">
        <v>11422216659</v>
      </c>
      <c r="B305" s="2">
        <v>43906.53297453704</v>
      </c>
      <c r="C305" s="2">
        <v>43906.547303240739</v>
      </c>
      <c r="D305" s="15">
        <f t="shared" si="6"/>
        <v>1.4328703698993195E-2</v>
      </c>
      <c r="E305" s="1" t="s">
        <v>257</v>
      </c>
      <c r="F305" s="1" t="s">
        <v>258</v>
      </c>
      <c r="G305" s="1" t="s">
        <v>259</v>
      </c>
      <c r="N305" s="3" t="s">
        <v>3866</v>
      </c>
      <c r="O305" s="3" t="s">
        <v>18</v>
      </c>
      <c r="P305" s="3" t="s">
        <v>3867</v>
      </c>
      <c r="R305" s="1" t="s">
        <v>269</v>
      </c>
      <c r="V305" s="3" t="s">
        <v>3868</v>
      </c>
      <c r="W305" s="3" t="s">
        <v>3869</v>
      </c>
      <c r="X305" s="3" t="s">
        <v>3870</v>
      </c>
      <c r="Y305" s="1" t="s">
        <v>3871</v>
      </c>
      <c r="Z305" s="3" t="s">
        <v>3872</v>
      </c>
      <c r="AA305" s="1" t="s">
        <v>184</v>
      </c>
      <c r="AB305" s="1" t="s">
        <v>160</v>
      </c>
      <c r="AC305" s="1" t="s">
        <v>165</v>
      </c>
      <c r="AD305" s="1" t="s">
        <v>3873</v>
      </c>
      <c r="AE305" s="1">
        <v>9104481016</v>
      </c>
    </row>
    <row r="306" spans="1:31" ht="63.75" x14ac:dyDescent="0.25">
      <c r="A306" s="1">
        <v>11422214312</v>
      </c>
      <c r="B306" s="2">
        <v>43906.54105324074</v>
      </c>
      <c r="C306" s="2">
        <v>43906.546643518515</v>
      </c>
      <c r="D306" s="15">
        <f t="shared" si="6"/>
        <v>5.5902777748997323E-3</v>
      </c>
      <c r="E306" s="1" t="s">
        <v>257</v>
      </c>
      <c r="F306" s="1" t="s">
        <v>258</v>
      </c>
      <c r="J306" s="1" t="s">
        <v>261</v>
      </c>
      <c r="K306" s="1" t="s">
        <v>262</v>
      </c>
      <c r="M306" s="1" t="s">
        <v>264</v>
      </c>
      <c r="O306" s="3" t="s">
        <v>18</v>
      </c>
      <c r="P306" s="3" t="s">
        <v>3875</v>
      </c>
      <c r="Q306" s="3" t="s">
        <v>268</v>
      </c>
      <c r="R306" s="1" t="s">
        <v>269</v>
      </c>
      <c r="T306" s="1" t="s">
        <v>271</v>
      </c>
      <c r="V306" s="3" t="s">
        <v>3876</v>
      </c>
      <c r="W306" s="3" t="s">
        <v>3877</v>
      </c>
      <c r="X306" s="3" t="s">
        <v>3878</v>
      </c>
      <c r="Y306" s="1" t="s">
        <v>3879</v>
      </c>
      <c r="Z306" s="3" t="s">
        <v>3880</v>
      </c>
      <c r="AA306" s="1" t="s">
        <v>153</v>
      </c>
      <c r="AB306" s="1" t="s">
        <v>162</v>
      </c>
      <c r="AC306" s="1" t="s">
        <v>173</v>
      </c>
      <c r="AD306" s="1" t="s">
        <v>3881</v>
      </c>
      <c r="AE306" s="1" t="s">
        <v>3882</v>
      </c>
    </row>
    <row r="307" spans="1:31" ht="89.25" x14ac:dyDescent="0.25">
      <c r="A307" s="1">
        <v>11422212742</v>
      </c>
      <c r="B307" s="2">
        <v>43906.539976851855</v>
      </c>
      <c r="C307" s="2">
        <v>43906.54619212963</v>
      </c>
      <c r="D307" s="15">
        <f t="shared" si="6"/>
        <v>6.2152777754818089E-3</v>
      </c>
      <c r="E307" s="1" t="s">
        <v>257</v>
      </c>
      <c r="F307" s="1" t="s">
        <v>258</v>
      </c>
      <c r="G307" s="1" t="s">
        <v>259</v>
      </c>
      <c r="I307" s="1" t="s">
        <v>29</v>
      </c>
      <c r="J307" s="1" t="s">
        <v>261</v>
      </c>
      <c r="K307" s="1" t="s">
        <v>262</v>
      </c>
      <c r="M307" s="1" t="s">
        <v>264</v>
      </c>
      <c r="O307" s="3" t="s">
        <v>17</v>
      </c>
      <c r="P307" s="3" t="s">
        <v>3884</v>
      </c>
      <c r="V307" s="3" t="s">
        <v>3885</v>
      </c>
      <c r="W307" s="3" t="s">
        <v>3886</v>
      </c>
      <c r="Y307" s="1" t="s">
        <v>3887</v>
      </c>
      <c r="Z307" s="3" t="s">
        <v>3888</v>
      </c>
      <c r="AA307" s="1" t="s">
        <v>153</v>
      </c>
      <c r="AB307" s="1" t="s">
        <v>162</v>
      </c>
      <c r="AC307" s="1" t="s">
        <v>4556</v>
      </c>
      <c r="AD307" s="1" t="s">
        <v>3889</v>
      </c>
      <c r="AE307" s="1">
        <v>7045765919</v>
      </c>
    </row>
    <row r="308" spans="1:31" ht="89.25" x14ac:dyDescent="0.25">
      <c r="A308" s="1">
        <v>11422212573</v>
      </c>
      <c r="B308" s="2">
        <v>43906.53297453704</v>
      </c>
      <c r="C308" s="2">
        <v>43906.54614583333</v>
      </c>
      <c r="D308" s="15">
        <f t="shared" si="6"/>
        <v>1.3171296290238388E-2</v>
      </c>
      <c r="E308" s="1" t="s">
        <v>257</v>
      </c>
      <c r="G308" s="1" t="s">
        <v>259</v>
      </c>
      <c r="M308" s="1" t="s">
        <v>264</v>
      </c>
      <c r="N308" s="3" t="s">
        <v>3891</v>
      </c>
      <c r="O308" s="3" t="s">
        <v>17</v>
      </c>
      <c r="P308" s="3" t="s">
        <v>3892</v>
      </c>
      <c r="R308" s="1" t="s">
        <v>269</v>
      </c>
      <c r="S308" s="1" t="s">
        <v>270</v>
      </c>
      <c r="T308" s="1" t="s">
        <v>271</v>
      </c>
      <c r="V308" s="3" t="s">
        <v>3893</v>
      </c>
      <c r="W308" s="3" t="s">
        <v>3894</v>
      </c>
      <c r="Y308" s="1" t="s">
        <v>3895</v>
      </c>
      <c r="Z308" s="3" t="s">
        <v>3896</v>
      </c>
      <c r="AA308" s="1" t="s">
        <v>197</v>
      </c>
      <c r="AB308" s="1" t="s">
        <v>160</v>
      </c>
      <c r="AC308" s="1" t="s">
        <v>4530</v>
      </c>
      <c r="AD308" s="1" t="s">
        <v>3897</v>
      </c>
      <c r="AE308" s="1">
        <v>9108184914</v>
      </c>
    </row>
    <row r="309" spans="1:31" ht="25.5" x14ac:dyDescent="0.25">
      <c r="A309" s="1">
        <v>11422212367</v>
      </c>
      <c r="B309" s="2">
        <v>43906.544027777774</v>
      </c>
      <c r="C309" s="2">
        <v>43906.546087962961</v>
      </c>
      <c r="D309" s="15">
        <f t="shared" si="6"/>
        <v>2.0601851865649223E-3</v>
      </c>
      <c r="E309" s="1" t="s">
        <v>257</v>
      </c>
      <c r="F309" s="1" t="s">
        <v>258</v>
      </c>
      <c r="G309" s="1" t="s">
        <v>259</v>
      </c>
      <c r="M309" s="1" t="s">
        <v>264</v>
      </c>
      <c r="O309" s="3" t="s">
        <v>17</v>
      </c>
      <c r="P309" s="3" t="s">
        <v>3899</v>
      </c>
      <c r="Q309" s="3" t="s">
        <v>268</v>
      </c>
      <c r="R309" s="1" t="s">
        <v>269</v>
      </c>
      <c r="S309" s="1" t="s">
        <v>270</v>
      </c>
      <c r="T309" s="1" t="s">
        <v>271</v>
      </c>
      <c r="V309" s="3" t="s">
        <v>3900</v>
      </c>
      <c r="W309" s="3" t="s">
        <v>3901</v>
      </c>
      <c r="X309" s="3" t="s">
        <v>3902</v>
      </c>
      <c r="Y309" s="1" t="s">
        <v>3903</v>
      </c>
      <c r="Z309" s="3" t="s">
        <v>3904</v>
      </c>
      <c r="AA309" s="1" t="s">
        <v>231</v>
      </c>
      <c r="AB309" s="1" t="s">
        <v>162</v>
      </c>
      <c r="AC309" s="1" t="s">
        <v>165</v>
      </c>
      <c r="AD309" s="1" t="s">
        <v>3905</v>
      </c>
      <c r="AE309" s="1">
        <v>3363396169</v>
      </c>
    </row>
    <row r="310" spans="1:31" ht="178.5" x14ac:dyDescent="0.25">
      <c r="A310" s="1">
        <v>11422205986</v>
      </c>
      <c r="B310" s="2">
        <v>43906.53837962963</v>
      </c>
      <c r="C310" s="2">
        <v>43906.544328703705</v>
      </c>
      <c r="D310" s="15">
        <f t="shared" si="6"/>
        <v>5.9490740750334226E-3</v>
      </c>
      <c r="E310" s="1" t="s">
        <v>257</v>
      </c>
      <c r="F310" s="1" t="s">
        <v>258</v>
      </c>
      <c r="G310" s="1" t="s">
        <v>259</v>
      </c>
      <c r="H310" s="1" t="s">
        <v>260</v>
      </c>
      <c r="L310" s="1" t="s">
        <v>263</v>
      </c>
      <c r="M310" s="1" t="s">
        <v>264</v>
      </c>
      <c r="O310" s="3" t="s">
        <v>17</v>
      </c>
      <c r="P310" s="3" t="s">
        <v>3907</v>
      </c>
      <c r="Q310" s="3" t="s">
        <v>268</v>
      </c>
      <c r="R310" s="1" t="s">
        <v>269</v>
      </c>
      <c r="S310" s="1" t="s">
        <v>270</v>
      </c>
      <c r="T310" s="1" t="s">
        <v>271</v>
      </c>
      <c r="V310" s="3" t="s">
        <v>3908</v>
      </c>
      <c r="W310" s="3" t="s">
        <v>3909</v>
      </c>
      <c r="X310" s="3" t="s">
        <v>3910</v>
      </c>
      <c r="Y310" s="1" t="s">
        <v>3911</v>
      </c>
      <c r="Z310" s="3" t="s">
        <v>3912</v>
      </c>
      <c r="AA310" s="1" t="s">
        <v>153</v>
      </c>
      <c r="AB310" s="1" t="s">
        <v>162</v>
      </c>
      <c r="AC310" s="1" t="s">
        <v>4551</v>
      </c>
      <c r="AD310" s="1" t="s">
        <v>3913</v>
      </c>
      <c r="AE310" s="1" t="s">
        <v>3914</v>
      </c>
    </row>
    <row r="311" spans="1:31" ht="102" x14ac:dyDescent="0.25">
      <c r="A311" s="1">
        <v>11422205493</v>
      </c>
      <c r="B311" s="2">
        <v>43906.539942129632</v>
      </c>
      <c r="C311" s="2">
        <v>43906.544189814813</v>
      </c>
      <c r="D311" s="15">
        <f t="shared" si="6"/>
        <v>4.2476851813262329E-3</v>
      </c>
      <c r="E311" s="1" t="s">
        <v>257</v>
      </c>
      <c r="G311" s="1" t="s">
        <v>259</v>
      </c>
      <c r="I311" s="1" t="s">
        <v>29</v>
      </c>
      <c r="K311" s="1" t="s">
        <v>262</v>
      </c>
      <c r="N311" s="3" t="s">
        <v>3916</v>
      </c>
      <c r="O311" s="3" t="s">
        <v>18</v>
      </c>
      <c r="P311" s="3" t="s">
        <v>3917</v>
      </c>
      <c r="Q311" s="3" t="s">
        <v>268</v>
      </c>
      <c r="R311" s="1" t="s">
        <v>269</v>
      </c>
      <c r="S311" s="1" t="s">
        <v>270</v>
      </c>
      <c r="T311" s="1" t="s">
        <v>271</v>
      </c>
      <c r="V311" s="3" t="s">
        <v>286</v>
      </c>
      <c r="W311" s="3" t="s">
        <v>3918</v>
      </c>
      <c r="X311" s="3" t="s">
        <v>3919</v>
      </c>
      <c r="Y311" s="1" t="s">
        <v>3920</v>
      </c>
      <c r="Z311" s="3" t="s">
        <v>3921</v>
      </c>
      <c r="AA311" s="1" t="s">
        <v>204</v>
      </c>
      <c r="AB311" s="1" t="s">
        <v>162</v>
      </c>
      <c r="AC311" s="1" t="s">
        <v>4541</v>
      </c>
      <c r="AD311" s="1" t="s">
        <v>3922</v>
      </c>
      <c r="AE311" s="1" t="s">
        <v>3923</v>
      </c>
    </row>
    <row r="312" spans="1:31" ht="89.25" x14ac:dyDescent="0.25">
      <c r="A312" s="1">
        <v>11422205184</v>
      </c>
      <c r="B312" s="2">
        <v>43906.525000000001</v>
      </c>
      <c r="C312" s="2">
        <v>43906.544120370374</v>
      </c>
      <c r="D312" s="15">
        <f t="shared" si="6"/>
        <v>1.9120370372547768E-2</v>
      </c>
      <c r="E312" s="1" t="s">
        <v>257</v>
      </c>
      <c r="G312" s="1" t="s">
        <v>259</v>
      </c>
      <c r="H312" s="1" t="s">
        <v>260</v>
      </c>
      <c r="I312" s="1" t="s">
        <v>29</v>
      </c>
      <c r="J312" s="1" t="s">
        <v>261</v>
      </c>
      <c r="K312" s="1" t="s">
        <v>262</v>
      </c>
      <c r="O312" s="3" t="s">
        <v>17</v>
      </c>
      <c r="P312" s="3" t="s">
        <v>3925</v>
      </c>
      <c r="Q312" s="3" t="s">
        <v>268</v>
      </c>
      <c r="R312" s="1" t="s">
        <v>269</v>
      </c>
      <c r="S312" s="1" t="s">
        <v>270</v>
      </c>
      <c r="V312" s="3" t="s">
        <v>3926</v>
      </c>
      <c r="W312" s="3" t="s">
        <v>3927</v>
      </c>
    </row>
    <row r="313" spans="1:31" ht="63.75" x14ac:dyDescent="0.25">
      <c r="A313" s="1">
        <v>11422203898</v>
      </c>
      <c r="B313" s="2">
        <v>43906.542071759257</v>
      </c>
      <c r="C313" s="2">
        <v>43906.543773148151</v>
      </c>
      <c r="D313" s="15">
        <f t="shared" ref="D313:D341" si="7">C313-B313</f>
        <v>1.7013888937071897E-3</v>
      </c>
      <c r="E313" s="1" t="s">
        <v>257</v>
      </c>
      <c r="F313" s="1" t="s">
        <v>258</v>
      </c>
      <c r="G313" s="1" t="s">
        <v>259</v>
      </c>
      <c r="J313" s="1" t="s">
        <v>261</v>
      </c>
      <c r="M313" s="1" t="s">
        <v>264</v>
      </c>
      <c r="O313" s="3" t="s">
        <v>17</v>
      </c>
      <c r="T313" s="1" t="s">
        <v>271</v>
      </c>
      <c r="V313" s="3" t="s">
        <v>3929</v>
      </c>
    </row>
    <row r="314" spans="1:31" ht="89.25" x14ac:dyDescent="0.25">
      <c r="A314" s="1">
        <v>11422199966</v>
      </c>
      <c r="B314" s="2">
        <v>43906.538310185184</v>
      </c>
      <c r="C314" s="2">
        <v>43906.542708333334</v>
      </c>
      <c r="D314" s="15">
        <f t="shared" si="7"/>
        <v>4.3981481503578834E-3</v>
      </c>
      <c r="F314" s="1" t="s">
        <v>258</v>
      </c>
      <c r="G314" s="1" t="s">
        <v>259</v>
      </c>
      <c r="J314" s="1" t="s">
        <v>261</v>
      </c>
      <c r="M314" s="1" t="s">
        <v>264</v>
      </c>
      <c r="O314" s="3" t="s">
        <v>18</v>
      </c>
      <c r="P314" s="3" t="s">
        <v>3931</v>
      </c>
      <c r="T314" s="1" t="s">
        <v>271</v>
      </c>
      <c r="V314" s="3" t="s">
        <v>3932</v>
      </c>
      <c r="W314" s="3" t="s">
        <v>3933</v>
      </c>
    </row>
    <row r="315" spans="1:31" ht="38.25" x14ac:dyDescent="0.25">
      <c r="A315" s="1">
        <v>11422194724</v>
      </c>
      <c r="B315" s="2">
        <v>43906.537581018521</v>
      </c>
      <c r="C315" s="2">
        <v>43906.541273148148</v>
      </c>
      <c r="D315" s="15">
        <f t="shared" si="7"/>
        <v>3.6921296268701553E-3</v>
      </c>
      <c r="E315" s="1" t="s">
        <v>257</v>
      </c>
      <c r="G315" s="1" t="s">
        <v>259</v>
      </c>
      <c r="I315" s="1" t="s">
        <v>29</v>
      </c>
      <c r="K315" s="1" t="s">
        <v>262</v>
      </c>
      <c r="M315" s="1" t="s">
        <v>264</v>
      </c>
      <c r="O315" s="3" t="s">
        <v>18</v>
      </c>
      <c r="P315" s="3" t="s">
        <v>3935</v>
      </c>
      <c r="Q315" s="3" t="s">
        <v>268</v>
      </c>
      <c r="R315" s="1" t="s">
        <v>269</v>
      </c>
      <c r="S315" s="1" t="s">
        <v>270</v>
      </c>
      <c r="T315" s="1" t="s">
        <v>271</v>
      </c>
      <c r="V315" s="3" t="s">
        <v>3936</v>
      </c>
      <c r="W315" s="3" t="s">
        <v>3937</v>
      </c>
    </row>
    <row r="316" spans="1:31" ht="25.5" x14ac:dyDescent="0.25">
      <c r="A316" s="1">
        <v>11422194136</v>
      </c>
      <c r="B316" s="2">
        <v>43906.539363425924</v>
      </c>
      <c r="C316" s="2">
        <v>43906.54111111111</v>
      </c>
      <c r="D316" s="15">
        <f t="shared" si="7"/>
        <v>1.747685186273884E-3</v>
      </c>
      <c r="E316" s="1" t="s">
        <v>257</v>
      </c>
      <c r="F316" s="1" t="s">
        <v>258</v>
      </c>
      <c r="G316" s="1" t="s">
        <v>259</v>
      </c>
      <c r="K316" s="1" t="s">
        <v>262</v>
      </c>
      <c r="M316" s="1" t="s">
        <v>264</v>
      </c>
      <c r="O316" s="3" t="s">
        <v>17</v>
      </c>
      <c r="P316" s="3" t="s">
        <v>3938</v>
      </c>
      <c r="S316" s="1" t="s">
        <v>270</v>
      </c>
      <c r="T316" s="1" t="s">
        <v>271</v>
      </c>
      <c r="W316" s="3" t="s">
        <v>3939</v>
      </c>
      <c r="Y316" s="1" t="s">
        <v>3940</v>
      </c>
      <c r="Z316" s="3" t="s">
        <v>3941</v>
      </c>
      <c r="AA316" s="1" t="s">
        <v>208</v>
      </c>
      <c r="AB316" s="1" t="s">
        <v>161</v>
      </c>
      <c r="AC316" s="1" t="s">
        <v>168</v>
      </c>
      <c r="AD316" s="1" t="s">
        <v>3942</v>
      </c>
      <c r="AE316" s="1" t="s">
        <v>3943</v>
      </c>
    </row>
    <row r="317" spans="1:31" ht="51" x14ac:dyDescent="0.25">
      <c r="A317" s="1">
        <v>11422191023</v>
      </c>
      <c r="B317" s="2">
        <v>43906.537881944445</v>
      </c>
      <c r="C317" s="2">
        <v>43906.540266203701</v>
      </c>
      <c r="D317" s="15">
        <f t="shared" si="7"/>
        <v>2.3842592563596554E-3</v>
      </c>
      <c r="E317" s="1" t="s">
        <v>257</v>
      </c>
      <c r="F317" s="1" t="s">
        <v>258</v>
      </c>
      <c r="G317" s="1" t="s">
        <v>259</v>
      </c>
      <c r="J317" s="1" t="s">
        <v>261</v>
      </c>
      <c r="L317" s="1" t="s">
        <v>263</v>
      </c>
      <c r="O317" s="3" t="s">
        <v>17</v>
      </c>
      <c r="P317" s="3" t="s">
        <v>3945</v>
      </c>
      <c r="Q317" s="3" t="s">
        <v>268</v>
      </c>
      <c r="R317" s="1" t="s">
        <v>269</v>
      </c>
      <c r="S317" s="1" t="s">
        <v>270</v>
      </c>
      <c r="W317" s="3" t="s">
        <v>3946</v>
      </c>
    </row>
    <row r="318" spans="1:31" ht="357" x14ac:dyDescent="0.25">
      <c r="A318" s="1">
        <v>11422190234</v>
      </c>
      <c r="B318" s="2">
        <v>43906.5312962963</v>
      </c>
      <c r="C318" s="2">
        <v>43906.540046296293</v>
      </c>
      <c r="D318" s="15">
        <f t="shared" si="7"/>
        <v>8.7499999935971573E-3</v>
      </c>
      <c r="E318" s="1" t="s">
        <v>257</v>
      </c>
      <c r="G318" s="1" t="s">
        <v>259</v>
      </c>
      <c r="H318" s="1" t="s">
        <v>260</v>
      </c>
      <c r="I318" s="1" t="s">
        <v>29</v>
      </c>
      <c r="L318" s="1" t="s">
        <v>263</v>
      </c>
      <c r="M318" s="1" t="s">
        <v>264</v>
      </c>
      <c r="N318" s="3" t="s">
        <v>45</v>
      </c>
      <c r="O318" s="3" t="s">
        <v>18</v>
      </c>
      <c r="P318" s="3" t="s">
        <v>3948</v>
      </c>
      <c r="S318" s="1" t="s">
        <v>270</v>
      </c>
      <c r="T318" s="1" t="s">
        <v>271</v>
      </c>
      <c r="V318" s="3" t="s">
        <v>3949</v>
      </c>
      <c r="W318" s="3" t="s">
        <v>3950</v>
      </c>
      <c r="X318" s="3" t="s">
        <v>3951</v>
      </c>
      <c r="Y318" s="1" t="s">
        <v>3952</v>
      </c>
      <c r="Z318" s="3" t="s">
        <v>3953</v>
      </c>
      <c r="AA318" s="1" t="s">
        <v>210</v>
      </c>
      <c r="AB318" s="1" t="s">
        <v>161</v>
      </c>
      <c r="AC318" s="1" t="s">
        <v>170</v>
      </c>
      <c r="AD318" s="1" t="s">
        <v>3954</v>
      </c>
      <c r="AE318" s="1">
        <v>8285866782</v>
      </c>
    </row>
    <row r="319" spans="1:31" ht="89.25" x14ac:dyDescent="0.25">
      <c r="A319" s="1">
        <v>11422186527</v>
      </c>
      <c r="B319" s="2">
        <v>43906.534155092595</v>
      </c>
      <c r="C319" s="2">
        <v>43906.539004629631</v>
      </c>
      <c r="D319" s="15">
        <f t="shared" si="7"/>
        <v>4.8495370356249623E-3</v>
      </c>
      <c r="E319" s="1" t="s">
        <v>257</v>
      </c>
      <c r="G319" s="1" t="s">
        <v>259</v>
      </c>
      <c r="H319" s="1" t="s">
        <v>260</v>
      </c>
      <c r="K319" s="1" t="s">
        <v>262</v>
      </c>
      <c r="M319" s="1" t="s">
        <v>264</v>
      </c>
      <c r="O319" s="3" t="s">
        <v>17</v>
      </c>
      <c r="P319" s="3" t="s">
        <v>3956</v>
      </c>
      <c r="Q319" s="3" t="s">
        <v>268</v>
      </c>
      <c r="R319" s="1" t="s">
        <v>269</v>
      </c>
      <c r="S319" s="1" t="s">
        <v>270</v>
      </c>
      <c r="T319" s="1" t="s">
        <v>271</v>
      </c>
      <c r="U319" s="1" t="s">
        <v>272</v>
      </c>
      <c r="V319" s="3" t="s">
        <v>3957</v>
      </c>
      <c r="W319" s="3" t="s">
        <v>3958</v>
      </c>
      <c r="X319" s="3" t="s">
        <v>3959</v>
      </c>
      <c r="Y319" s="1" t="s">
        <v>3960</v>
      </c>
      <c r="Z319" s="3" t="s">
        <v>3961</v>
      </c>
      <c r="AA319" s="1" t="s">
        <v>241</v>
      </c>
      <c r="AB319" s="1" t="s">
        <v>161</v>
      </c>
      <c r="AC319" s="1" t="s">
        <v>171</v>
      </c>
      <c r="AD319" s="1" t="s">
        <v>3962</v>
      </c>
      <c r="AE319" s="1" t="s">
        <v>3963</v>
      </c>
    </row>
    <row r="320" spans="1:31" ht="102" x14ac:dyDescent="0.25">
      <c r="A320" s="1">
        <v>11422186389</v>
      </c>
      <c r="B320" s="2">
        <v>43906.520127314812</v>
      </c>
      <c r="C320" s="2">
        <v>43906.538969907408</v>
      </c>
      <c r="D320" s="15">
        <f t="shared" si="7"/>
        <v>1.8842592595319729E-2</v>
      </c>
      <c r="G320" s="1" t="s">
        <v>259</v>
      </c>
      <c r="I320" s="1" t="s">
        <v>29</v>
      </c>
      <c r="N320" s="3" t="s">
        <v>3965</v>
      </c>
      <c r="O320" s="3" t="s">
        <v>18</v>
      </c>
      <c r="P320" s="3" t="s">
        <v>3966</v>
      </c>
      <c r="Q320" s="3" t="s">
        <v>268</v>
      </c>
      <c r="R320" s="1" t="s">
        <v>269</v>
      </c>
      <c r="S320" s="1" t="s">
        <v>270</v>
      </c>
      <c r="T320" s="1" t="s">
        <v>271</v>
      </c>
      <c r="V320" s="3" t="s">
        <v>3967</v>
      </c>
      <c r="W320" s="3" t="s">
        <v>3968</v>
      </c>
    </row>
    <row r="321" spans="1:31" ht="102" x14ac:dyDescent="0.25">
      <c r="A321" s="1">
        <v>11422186325</v>
      </c>
      <c r="B321" s="2">
        <v>43906.536354166667</v>
      </c>
      <c r="C321" s="2">
        <v>43906.538958333331</v>
      </c>
      <c r="D321" s="15">
        <f t="shared" si="7"/>
        <v>2.6041666642413475E-3</v>
      </c>
      <c r="F321" s="1" t="s">
        <v>258</v>
      </c>
      <c r="G321" s="1" t="s">
        <v>259</v>
      </c>
      <c r="J321" s="1" t="s">
        <v>261</v>
      </c>
      <c r="M321" s="1" t="s">
        <v>264</v>
      </c>
      <c r="O321" s="3" t="s">
        <v>17</v>
      </c>
      <c r="P321" s="3" t="s">
        <v>3970</v>
      </c>
      <c r="Q321" s="3" t="s">
        <v>268</v>
      </c>
      <c r="R321" s="1" t="s">
        <v>269</v>
      </c>
      <c r="T321" s="1" t="s">
        <v>271</v>
      </c>
    </row>
    <row r="322" spans="1:31" ht="63.75" x14ac:dyDescent="0.25">
      <c r="A322" s="1">
        <v>11422185579</v>
      </c>
      <c r="B322" s="2">
        <v>43906.535486111112</v>
      </c>
      <c r="C322" s="2">
        <v>43906.53875</v>
      </c>
      <c r="D322" s="15">
        <f t="shared" si="7"/>
        <v>3.2638888878864236E-3</v>
      </c>
      <c r="E322" s="1" t="s">
        <v>257</v>
      </c>
      <c r="G322" s="1" t="s">
        <v>259</v>
      </c>
      <c r="H322" s="1" t="s">
        <v>260</v>
      </c>
      <c r="I322" s="1" t="s">
        <v>29</v>
      </c>
      <c r="K322" s="1" t="s">
        <v>262</v>
      </c>
      <c r="L322" s="1" t="s">
        <v>263</v>
      </c>
      <c r="M322" s="1" t="s">
        <v>264</v>
      </c>
      <c r="O322" s="3" t="s">
        <v>18</v>
      </c>
      <c r="P322" s="3" t="s">
        <v>3972</v>
      </c>
      <c r="T322" s="1" t="s">
        <v>271</v>
      </c>
      <c r="V322" s="3" t="s">
        <v>3973</v>
      </c>
      <c r="W322" s="3" t="s">
        <v>3974</v>
      </c>
      <c r="Y322" s="1" t="s">
        <v>3975</v>
      </c>
      <c r="Z322" s="3" t="s">
        <v>3976</v>
      </c>
      <c r="AA322" s="1" t="s">
        <v>208</v>
      </c>
      <c r="AB322" s="1" t="s">
        <v>161</v>
      </c>
      <c r="AC322" s="1" t="s">
        <v>4557</v>
      </c>
      <c r="AD322" s="1" t="s">
        <v>3977</v>
      </c>
      <c r="AE322" s="1" t="s">
        <v>3978</v>
      </c>
    </row>
    <row r="323" spans="1:31" ht="153" x14ac:dyDescent="0.25">
      <c r="A323" s="1">
        <v>11422183378</v>
      </c>
      <c r="B323" s="2">
        <v>43906.534259259257</v>
      </c>
      <c r="C323" s="2">
        <v>43906.538182870368</v>
      </c>
      <c r="D323" s="15">
        <f t="shared" si="7"/>
        <v>3.9236111115314998E-3</v>
      </c>
      <c r="E323" s="1" t="s">
        <v>257</v>
      </c>
      <c r="F323" s="1" t="s">
        <v>258</v>
      </c>
      <c r="G323" s="1" t="s">
        <v>259</v>
      </c>
      <c r="I323" s="1" t="s">
        <v>29</v>
      </c>
      <c r="J323" s="1" t="s">
        <v>261</v>
      </c>
      <c r="K323" s="1" t="s">
        <v>262</v>
      </c>
      <c r="L323" s="1" t="s">
        <v>263</v>
      </c>
      <c r="M323" s="1" t="s">
        <v>264</v>
      </c>
      <c r="O323" s="3" t="s">
        <v>17</v>
      </c>
      <c r="P323" s="3" t="s">
        <v>3980</v>
      </c>
      <c r="Q323" s="3" t="s">
        <v>268</v>
      </c>
      <c r="R323" s="1" t="s">
        <v>269</v>
      </c>
      <c r="S323" s="1" t="s">
        <v>270</v>
      </c>
      <c r="T323" s="1" t="s">
        <v>271</v>
      </c>
      <c r="V323" s="3" t="s">
        <v>3981</v>
      </c>
      <c r="W323" s="3" t="s">
        <v>3982</v>
      </c>
      <c r="X323" s="3" t="s">
        <v>3983</v>
      </c>
      <c r="Y323" s="1" t="s">
        <v>3984</v>
      </c>
      <c r="Z323" s="3" t="s">
        <v>3985</v>
      </c>
      <c r="AA323" s="1" t="s">
        <v>152</v>
      </c>
      <c r="AB323" s="1" t="s">
        <v>162</v>
      </c>
      <c r="AC323" s="1" t="s">
        <v>4540</v>
      </c>
      <c r="AD323" s="1" t="s">
        <v>3986</v>
      </c>
      <c r="AE323" s="1" t="s">
        <v>3987</v>
      </c>
    </row>
    <row r="324" spans="1:31" ht="76.5" x14ac:dyDescent="0.25">
      <c r="A324" s="1">
        <v>11422182795</v>
      </c>
      <c r="B324" s="2">
        <v>43906.535567129627</v>
      </c>
      <c r="C324" s="2">
        <v>43906.53802083333</v>
      </c>
      <c r="D324" s="15">
        <f t="shared" si="7"/>
        <v>2.4537037024856545E-3</v>
      </c>
      <c r="E324" s="1" t="s">
        <v>257</v>
      </c>
      <c r="N324" s="3" t="s">
        <v>3989</v>
      </c>
      <c r="O324" s="3" t="s">
        <v>19</v>
      </c>
      <c r="P324" s="3" t="s">
        <v>3990</v>
      </c>
      <c r="U324" s="1" t="s">
        <v>272</v>
      </c>
      <c r="V324" s="3" t="s">
        <v>3991</v>
      </c>
      <c r="W324" s="3" t="s">
        <v>3992</v>
      </c>
      <c r="X324" s="3" t="s">
        <v>3993</v>
      </c>
    </row>
    <row r="325" spans="1:31" ht="63.75" x14ac:dyDescent="0.25">
      <c r="A325" s="1">
        <v>11422182043</v>
      </c>
      <c r="B325" s="2">
        <v>43906.53466435185</v>
      </c>
      <c r="C325" s="2">
        <v>43906.537824074076</v>
      </c>
      <c r="D325" s="15">
        <f t="shared" si="7"/>
        <v>3.1597222259733826E-3</v>
      </c>
      <c r="E325" s="1" t="s">
        <v>257</v>
      </c>
      <c r="F325" s="1" t="s">
        <v>258</v>
      </c>
      <c r="G325" s="1" t="s">
        <v>259</v>
      </c>
      <c r="M325" s="1" t="s">
        <v>264</v>
      </c>
      <c r="O325" s="3" t="s">
        <v>17</v>
      </c>
      <c r="P325" s="3" t="s">
        <v>3995</v>
      </c>
      <c r="Q325" s="3" t="s">
        <v>268</v>
      </c>
      <c r="R325" s="1" t="s">
        <v>269</v>
      </c>
      <c r="S325" s="1" t="s">
        <v>270</v>
      </c>
      <c r="T325" s="1" t="s">
        <v>271</v>
      </c>
      <c r="V325" s="3" t="s">
        <v>3996</v>
      </c>
      <c r="W325" s="3" t="s">
        <v>3997</v>
      </c>
      <c r="X325" s="3" t="s">
        <v>3998</v>
      </c>
    </row>
    <row r="326" spans="1:31" ht="204" x14ac:dyDescent="0.25">
      <c r="A326" s="1">
        <v>11422180809</v>
      </c>
      <c r="B326" s="2">
        <v>43906.533622685187</v>
      </c>
      <c r="C326" s="2">
        <v>43906.537488425929</v>
      </c>
      <c r="D326" s="15">
        <f t="shared" si="7"/>
        <v>3.8657407421851531E-3</v>
      </c>
      <c r="F326" s="1" t="s">
        <v>258</v>
      </c>
      <c r="I326" s="1" t="s">
        <v>29</v>
      </c>
      <c r="N326" s="3" t="s">
        <v>4000</v>
      </c>
      <c r="O326" s="3" t="s">
        <v>17</v>
      </c>
      <c r="P326" s="3" t="s">
        <v>4001</v>
      </c>
      <c r="U326" s="1" t="s">
        <v>272</v>
      </c>
      <c r="W326" s="3" t="s">
        <v>4002</v>
      </c>
      <c r="Y326" s="1" t="s">
        <v>4003</v>
      </c>
      <c r="Z326" s="3" t="s">
        <v>4004</v>
      </c>
      <c r="AA326" s="1" t="s">
        <v>218</v>
      </c>
      <c r="AB326" s="1" t="s">
        <v>162</v>
      </c>
      <c r="AC326" s="1" t="s">
        <v>168</v>
      </c>
      <c r="AD326" s="1" t="s">
        <v>4005</v>
      </c>
      <c r="AE326" s="1">
        <v>8284670970</v>
      </c>
    </row>
    <row r="327" spans="1:31" ht="51" x14ac:dyDescent="0.25">
      <c r="A327" s="1">
        <v>11422180506</v>
      </c>
      <c r="B327" s="2">
        <v>43906.534803240742</v>
      </c>
      <c r="C327" s="2">
        <v>43906.537418981483</v>
      </c>
      <c r="D327" s="15">
        <f t="shared" si="7"/>
        <v>2.6157407410209998E-3</v>
      </c>
      <c r="E327" s="1" t="s">
        <v>257</v>
      </c>
      <c r="F327" s="1" t="s">
        <v>258</v>
      </c>
      <c r="G327" s="1" t="s">
        <v>259</v>
      </c>
      <c r="H327" s="1" t="s">
        <v>260</v>
      </c>
      <c r="J327" s="1" t="s">
        <v>261</v>
      </c>
      <c r="O327" s="3" t="s">
        <v>19</v>
      </c>
      <c r="P327" s="3" t="s">
        <v>4007</v>
      </c>
      <c r="U327" s="1" t="s">
        <v>272</v>
      </c>
      <c r="V327" s="3" t="s">
        <v>4008</v>
      </c>
      <c r="W327" s="3" t="s">
        <v>4009</v>
      </c>
    </row>
    <row r="328" spans="1:31" ht="63.75" x14ac:dyDescent="0.25">
      <c r="A328" s="1">
        <v>11422179477</v>
      </c>
      <c r="B328" s="2">
        <v>43906.524097222224</v>
      </c>
      <c r="C328" s="2">
        <v>43906.537129629629</v>
      </c>
      <c r="D328" s="15">
        <f t="shared" si="7"/>
        <v>1.3032407405262347E-2</v>
      </c>
      <c r="F328" s="1" t="s">
        <v>258</v>
      </c>
      <c r="O328" s="3" t="s">
        <v>19</v>
      </c>
      <c r="P328" s="3" t="s">
        <v>4011</v>
      </c>
      <c r="U328" s="1" t="s">
        <v>272</v>
      </c>
      <c r="V328" s="3" t="s">
        <v>4012</v>
      </c>
      <c r="W328" s="3" t="s">
        <v>4013</v>
      </c>
      <c r="X328" s="3" t="s">
        <v>272</v>
      </c>
    </row>
    <row r="329" spans="1:31" ht="63.75" x14ac:dyDescent="0.25">
      <c r="A329" s="1">
        <v>11422179118</v>
      </c>
      <c r="B329" s="2">
        <v>43906.533773148149</v>
      </c>
      <c r="C329" s="2">
        <v>43906.537037037036</v>
      </c>
      <c r="D329" s="15">
        <f t="shared" si="7"/>
        <v>3.2638888878864236E-3</v>
      </c>
      <c r="E329" s="1" t="s">
        <v>257</v>
      </c>
      <c r="F329" s="1" t="s">
        <v>258</v>
      </c>
      <c r="G329" s="1" t="s">
        <v>259</v>
      </c>
      <c r="H329" s="1" t="s">
        <v>260</v>
      </c>
      <c r="I329" s="1" t="s">
        <v>29</v>
      </c>
      <c r="J329" s="1" t="s">
        <v>261</v>
      </c>
      <c r="M329" s="1" t="s">
        <v>264</v>
      </c>
      <c r="O329" s="3" t="s">
        <v>17</v>
      </c>
      <c r="P329" s="3" t="s">
        <v>4015</v>
      </c>
      <c r="R329" s="1" t="s">
        <v>269</v>
      </c>
      <c r="V329" s="3" t="s">
        <v>4016</v>
      </c>
      <c r="W329" s="3" t="s">
        <v>4017</v>
      </c>
      <c r="X329" s="3" t="s">
        <v>1333</v>
      </c>
    </row>
    <row r="330" spans="1:31" ht="102" x14ac:dyDescent="0.25">
      <c r="A330" s="1">
        <v>11422178974</v>
      </c>
      <c r="B330" s="2">
        <v>43906.52847222222</v>
      </c>
      <c r="C330" s="2">
        <v>43906.536990740744</v>
      </c>
      <c r="D330" s="15">
        <f t="shared" si="7"/>
        <v>8.5185185234877281E-3</v>
      </c>
      <c r="E330" s="1" t="s">
        <v>257</v>
      </c>
      <c r="F330" s="1" t="s">
        <v>258</v>
      </c>
      <c r="G330" s="1" t="s">
        <v>259</v>
      </c>
      <c r="J330" s="1" t="s">
        <v>261</v>
      </c>
      <c r="K330" s="1" t="s">
        <v>262</v>
      </c>
      <c r="M330" s="1" t="s">
        <v>264</v>
      </c>
      <c r="O330" s="3" t="s">
        <v>17</v>
      </c>
      <c r="P330" s="3" t="s">
        <v>4019</v>
      </c>
      <c r="Q330" s="3" t="s">
        <v>268</v>
      </c>
      <c r="T330" s="1" t="s">
        <v>271</v>
      </c>
      <c r="V330" s="3" t="s">
        <v>4020</v>
      </c>
      <c r="W330" s="3" t="s">
        <v>4021</v>
      </c>
      <c r="X330" s="3" t="s">
        <v>4022</v>
      </c>
      <c r="Y330" s="1" t="s">
        <v>4023</v>
      </c>
      <c r="Z330" s="3" t="s">
        <v>4024</v>
      </c>
      <c r="AA330" s="1" t="s">
        <v>148</v>
      </c>
      <c r="AB330" s="1" t="s">
        <v>161</v>
      </c>
      <c r="AC330" s="1" t="s">
        <v>165</v>
      </c>
      <c r="AD330" s="1" t="s">
        <v>4025</v>
      </c>
      <c r="AE330" s="1">
        <v>8283014135</v>
      </c>
    </row>
    <row r="331" spans="1:31" ht="102" x14ac:dyDescent="0.25">
      <c r="A331" s="1">
        <v>11422176762</v>
      </c>
      <c r="B331" s="2">
        <v>43906.52140046296</v>
      </c>
      <c r="C331" s="2">
        <v>43906.536412037036</v>
      </c>
      <c r="D331" s="15">
        <f t="shared" si="7"/>
        <v>1.5011574076197576E-2</v>
      </c>
      <c r="E331" s="1" t="s">
        <v>257</v>
      </c>
      <c r="F331" s="1" t="s">
        <v>258</v>
      </c>
      <c r="G331" s="1" t="s">
        <v>259</v>
      </c>
      <c r="I331" s="1" t="s">
        <v>29</v>
      </c>
      <c r="J331" s="1" t="s">
        <v>261</v>
      </c>
      <c r="K331" s="1" t="s">
        <v>262</v>
      </c>
      <c r="L331" s="1" t="s">
        <v>263</v>
      </c>
      <c r="M331" s="1" t="s">
        <v>264</v>
      </c>
      <c r="O331" s="3" t="s">
        <v>17</v>
      </c>
      <c r="P331" s="3" t="s">
        <v>4027</v>
      </c>
      <c r="Q331" s="3" t="s">
        <v>268</v>
      </c>
      <c r="R331" s="1" t="s">
        <v>269</v>
      </c>
      <c r="S331" s="1" t="s">
        <v>270</v>
      </c>
      <c r="T331" s="1" t="s">
        <v>271</v>
      </c>
      <c r="V331" s="3" t="s">
        <v>4028</v>
      </c>
      <c r="W331" s="3" t="s">
        <v>4029</v>
      </c>
    </row>
    <row r="332" spans="1:31" ht="204" x14ac:dyDescent="0.25">
      <c r="A332" s="1">
        <v>11422176122</v>
      </c>
      <c r="B332" s="2">
        <v>43906.530601851853</v>
      </c>
      <c r="C332" s="2">
        <v>43906.536249999997</v>
      </c>
      <c r="D332" s="15">
        <f t="shared" si="7"/>
        <v>5.648148144246079E-3</v>
      </c>
      <c r="F332" s="1" t="s">
        <v>258</v>
      </c>
      <c r="G332" s="1" t="s">
        <v>259</v>
      </c>
      <c r="J332" s="1" t="s">
        <v>261</v>
      </c>
      <c r="K332" s="1" t="s">
        <v>262</v>
      </c>
      <c r="O332" s="3" t="s">
        <v>18</v>
      </c>
      <c r="P332" s="3" t="s">
        <v>4031</v>
      </c>
      <c r="R332" s="1" t="s">
        <v>269</v>
      </c>
      <c r="V332" s="3" t="s">
        <v>2459</v>
      </c>
    </row>
    <row r="333" spans="1:31" ht="51" x14ac:dyDescent="0.25">
      <c r="A333" s="1">
        <v>11422175928</v>
      </c>
      <c r="B333" s="2">
        <v>43906.533993055556</v>
      </c>
      <c r="C333" s="2">
        <v>43906.536203703705</v>
      </c>
      <c r="D333" s="15">
        <f t="shared" si="7"/>
        <v>2.2106481483206153E-3</v>
      </c>
      <c r="E333" s="1" t="s">
        <v>257</v>
      </c>
      <c r="F333" s="1" t="s">
        <v>258</v>
      </c>
      <c r="G333" s="1" t="s">
        <v>259</v>
      </c>
      <c r="M333" s="1" t="s">
        <v>264</v>
      </c>
      <c r="O333" s="3" t="s">
        <v>17</v>
      </c>
      <c r="P333" s="3" t="s">
        <v>4033</v>
      </c>
      <c r="Q333" s="3" t="s">
        <v>268</v>
      </c>
      <c r="R333" s="1" t="s">
        <v>269</v>
      </c>
      <c r="S333" s="1" t="s">
        <v>270</v>
      </c>
      <c r="T333" s="1" t="s">
        <v>271</v>
      </c>
      <c r="V333" s="3" t="s">
        <v>4034</v>
      </c>
      <c r="W333" s="3" t="s">
        <v>4035</v>
      </c>
    </row>
    <row r="334" spans="1:31" ht="102" x14ac:dyDescent="0.25">
      <c r="A334" s="1">
        <v>11422175883</v>
      </c>
      <c r="B334" s="2">
        <v>43906.520636574074</v>
      </c>
      <c r="C334" s="2">
        <v>43906.536192129628</v>
      </c>
      <c r="D334" s="15">
        <f t="shared" si="7"/>
        <v>1.5555555553874001E-2</v>
      </c>
      <c r="E334" s="1" t="s">
        <v>257</v>
      </c>
      <c r="F334" s="1" t="s">
        <v>258</v>
      </c>
      <c r="K334" s="1" t="s">
        <v>262</v>
      </c>
      <c r="M334" s="1" t="s">
        <v>264</v>
      </c>
      <c r="O334" s="3" t="s">
        <v>17</v>
      </c>
      <c r="P334" s="3" t="s">
        <v>4037</v>
      </c>
      <c r="T334" s="1" t="s">
        <v>271</v>
      </c>
      <c r="V334" s="3" t="s">
        <v>4038</v>
      </c>
      <c r="X334" s="3" t="s">
        <v>4039</v>
      </c>
      <c r="Y334" s="1" t="s">
        <v>4040</v>
      </c>
      <c r="Z334" s="3" t="s">
        <v>4041</v>
      </c>
      <c r="AA334" s="1" t="s">
        <v>153</v>
      </c>
      <c r="AB334" s="1" t="s">
        <v>162</v>
      </c>
      <c r="AC334" s="1" t="s">
        <v>165</v>
      </c>
      <c r="AD334" s="1" t="s">
        <v>4042</v>
      </c>
      <c r="AE334" s="1">
        <v>9177108400</v>
      </c>
    </row>
    <row r="335" spans="1:31" x14ac:dyDescent="0.25">
      <c r="A335" s="1">
        <v>11422174286</v>
      </c>
      <c r="B335" s="2">
        <v>43906.535069444442</v>
      </c>
      <c r="C335" s="2">
        <v>43906.535775462966</v>
      </c>
      <c r="D335" s="15">
        <f t="shared" si="7"/>
        <v>7.0601852348772809E-4</v>
      </c>
      <c r="E335" s="1" t="s">
        <v>257</v>
      </c>
      <c r="F335" s="1" t="s">
        <v>258</v>
      </c>
      <c r="I335" s="1" t="s">
        <v>29</v>
      </c>
      <c r="J335" s="1" t="s">
        <v>261</v>
      </c>
      <c r="K335" s="1" t="s">
        <v>262</v>
      </c>
      <c r="M335" s="1" t="s">
        <v>264</v>
      </c>
      <c r="O335" s="3" t="s">
        <v>17</v>
      </c>
      <c r="T335" s="1" t="s">
        <v>271</v>
      </c>
    </row>
    <row r="336" spans="1:31" ht="51" x14ac:dyDescent="0.25">
      <c r="A336" s="1">
        <v>11422173275</v>
      </c>
      <c r="B336" s="2">
        <v>43906.533518518518</v>
      </c>
      <c r="C336" s="2">
        <v>43906.535509259258</v>
      </c>
      <c r="D336" s="15">
        <f t="shared" si="7"/>
        <v>1.9907407404389232E-3</v>
      </c>
      <c r="E336" s="1" t="s">
        <v>257</v>
      </c>
      <c r="F336" s="1" t="s">
        <v>258</v>
      </c>
      <c r="G336" s="1" t="s">
        <v>259</v>
      </c>
      <c r="I336" s="1" t="s">
        <v>29</v>
      </c>
      <c r="J336" s="1" t="s">
        <v>261</v>
      </c>
      <c r="K336" s="1" t="s">
        <v>262</v>
      </c>
      <c r="M336" s="1" t="s">
        <v>264</v>
      </c>
      <c r="O336" s="3" t="s">
        <v>17</v>
      </c>
      <c r="P336" s="3" t="s">
        <v>4044</v>
      </c>
      <c r="T336" s="1" t="s">
        <v>271</v>
      </c>
      <c r="V336" s="3" t="s">
        <v>4045</v>
      </c>
      <c r="W336" s="3" t="s">
        <v>4046</v>
      </c>
    </row>
    <row r="337" spans="1:31" ht="114.75" x14ac:dyDescent="0.25">
      <c r="A337" s="1">
        <v>11422173054</v>
      </c>
      <c r="B337" s="2">
        <v>43906.528773148151</v>
      </c>
      <c r="C337" s="2">
        <v>43906.535451388889</v>
      </c>
      <c r="D337" s="15">
        <f t="shared" si="7"/>
        <v>6.6782407375285402E-3</v>
      </c>
      <c r="E337" s="1" t="s">
        <v>257</v>
      </c>
      <c r="O337" s="3" t="s">
        <v>18</v>
      </c>
      <c r="P337" s="3" t="s">
        <v>4048</v>
      </c>
      <c r="U337" s="1" t="s">
        <v>272</v>
      </c>
      <c r="V337" s="3" t="s">
        <v>4049</v>
      </c>
      <c r="W337" s="3" t="s">
        <v>4050</v>
      </c>
      <c r="X337" s="3" t="s">
        <v>4051</v>
      </c>
      <c r="Y337" s="1" t="s">
        <v>4052</v>
      </c>
      <c r="Z337" s="3" t="s">
        <v>4053</v>
      </c>
      <c r="AA337" s="1" t="s">
        <v>214</v>
      </c>
      <c r="AB337" s="1" t="s">
        <v>162</v>
      </c>
      <c r="AC337" s="1" t="s">
        <v>165</v>
      </c>
      <c r="AD337" s="1" t="s">
        <v>4054</v>
      </c>
      <c r="AE337" s="1">
        <v>7047329055</v>
      </c>
    </row>
    <row r="338" spans="1:31" ht="127.5" x14ac:dyDescent="0.25">
      <c r="A338" s="1">
        <v>11422172923</v>
      </c>
      <c r="B338" s="2">
        <v>43906.524664351855</v>
      </c>
      <c r="C338" s="2">
        <v>43906.535416666666</v>
      </c>
      <c r="D338" s="15">
        <f t="shared" si="7"/>
        <v>1.0752314810815733E-2</v>
      </c>
      <c r="G338" s="1" t="s">
        <v>259</v>
      </c>
      <c r="H338" s="1" t="s">
        <v>260</v>
      </c>
      <c r="I338" s="1" t="s">
        <v>29</v>
      </c>
      <c r="L338" s="1" t="s">
        <v>263</v>
      </c>
      <c r="M338" s="1" t="s">
        <v>264</v>
      </c>
      <c r="O338" s="3" t="s">
        <v>17</v>
      </c>
      <c r="P338" s="3" t="s">
        <v>4056</v>
      </c>
      <c r="Q338" s="3" t="s">
        <v>268</v>
      </c>
      <c r="R338" s="1" t="s">
        <v>269</v>
      </c>
      <c r="T338" s="1" t="s">
        <v>271</v>
      </c>
      <c r="W338" s="3" t="s">
        <v>4057</v>
      </c>
      <c r="Y338" s="1" t="s">
        <v>4058</v>
      </c>
      <c r="Z338" s="3" t="s">
        <v>4059</v>
      </c>
      <c r="AA338" s="1" t="s">
        <v>156</v>
      </c>
      <c r="AB338" s="1" t="s">
        <v>162</v>
      </c>
      <c r="AC338" s="1" t="s">
        <v>4528</v>
      </c>
      <c r="AD338" s="1" t="s">
        <v>4060</v>
      </c>
      <c r="AE338" s="1">
        <v>9193626799</v>
      </c>
    </row>
    <row r="339" spans="1:31" ht="38.25" x14ac:dyDescent="0.25">
      <c r="A339" s="1">
        <v>11422172474</v>
      </c>
      <c r="B339" s="2">
        <v>43906.529953703706</v>
      </c>
      <c r="C339" s="2">
        <v>43906.535300925927</v>
      </c>
      <c r="D339" s="15">
        <f t="shared" si="7"/>
        <v>5.3472222207346931E-3</v>
      </c>
      <c r="E339" s="1" t="s">
        <v>257</v>
      </c>
      <c r="F339" s="1" t="s">
        <v>258</v>
      </c>
      <c r="I339" s="1" t="s">
        <v>29</v>
      </c>
      <c r="J339" s="1" t="s">
        <v>261</v>
      </c>
      <c r="K339" s="1" t="s">
        <v>262</v>
      </c>
      <c r="M339" s="1" t="s">
        <v>264</v>
      </c>
      <c r="O339" s="3" t="s">
        <v>17</v>
      </c>
      <c r="P339" s="3" t="s">
        <v>4062</v>
      </c>
      <c r="U339" s="1" t="s">
        <v>272</v>
      </c>
      <c r="V339" s="3" t="s">
        <v>4063</v>
      </c>
      <c r="W339" s="3" t="s">
        <v>4064</v>
      </c>
      <c r="X339" s="3" t="s">
        <v>4065</v>
      </c>
    </row>
    <row r="340" spans="1:31" ht="51" x14ac:dyDescent="0.25">
      <c r="A340" s="1">
        <v>11422171525</v>
      </c>
      <c r="B340" s="2">
        <v>43906.529976851853</v>
      </c>
      <c r="C340" s="2">
        <v>43906.535046296296</v>
      </c>
      <c r="D340" s="15">
        <f t="shared" si="7"/>
        <v>5.0694444435066544E-3</v>
      </c>
      <c r="E340" s="1" t="s">
        <v>257</v>
      </c>
      <c r="G340" s="1" t="s">
        <v>259</v>
      </c>
      <c r="I340" s="1" t="s">
        <v>29</v>
      </c>
      <c r="J340" s="1" t="s">
        <v>261</v>
      </c>
      <c r="K340" s="1" t="s">
        <v>262</v>
      </c>
      <c r="L340" s="1" t="s">
        <v>263</v>
      </c>
      <c r="M340" s="1" t="s">
        <v>264</v>
      </c>
      <c r="O340" s="3" t="s">
        <v>17</v>
      </c>
      <c r="P340" s="3" t="s">
        <v>4067</v>
      </c>
      <c r="Q340" s="3" t="s">
        <v>268</v>
      </c>
      <c r="R340" s="1" t="s">
        <v>269</v>
      </c>
      <c r="V340" s="3" t="s">
        <v>4068</v>
      </c>
      <c r="W340" s="3" t="s">
        <v>4069</v>
      </c>
      <c r="X340" s="3" t="s">
        <v>272</v>
      </c>
      <c r="Y340" s="1" t="s">
        <v>4070</v>
      </c>
      <c r="Z340" s="3" t="s">
        <v>4071</v>
      </c>
      <c r="AA340" s="1" t="s">
        <v>148</v>
      </c>
      <c r="AB340" s="1" t="s">
        <v>161</v>
      </c>
      <c r="AC340" s="1" t="s">
        <v>4540</v>
      </c>
      <c r="AD340" s="1" t="s">
        <v>4072</v>
      </c>
      <c r="AE340" s="1">
        <v>8286311167</v>
      </c>
    </row>
    <row r="341" spans="1:31" ht="114.75" x14ac:dyDescent="0.25">
      <c r="A341" s="1">
        <v>11422169029</v>
      </c>
      <c r="B341" s="2">
        <v>43906.529537037037</v>
      </c>
      <c r="C341" s="2">
        <v>43906.534386574072</v>
      </c>
      <c r="D341" s="15">
        <f t="shared" si="7"/>
        <v>4.8495370356249623E-3</v>
      </c>
      <c r="E341" s="1" t="s">
        <v>257</v>
      </c>
      <c r="F341" s="1" t="s">
        <v>258</v>
      </c>
      <c r="G341" s="1" t="s">
        <v>259</v>
      </c>
      <c r="I341" s="1" t="s">
        <v>29</v>
      </c>
      <c r="J341" s="1" t="s">
        <v>261</v>
      </c>
      <c r="K341" s="1" t="s">
        <v>262</v>
      </c>
      <c r="M341" s="1" t="s">
        <v>264</v>
      </c>
      <c r="O341" s="3" t="s">
        <v>17</v>
      </c>
      <c r="P341" s="3" t="s">
        <v>4074</v>
      </c>
      <c r="T341" s="1" t="s">
        <v>271</v>
      </c>
      <c r="V341" s="3" t="s">
        <v>4075</v>
      </c>
      <c r="W341" s="3" t="s">
        <v>4076</v>
      </c>
      <c r="X341" s="3" t="s">
        <v>4077</v>
      </c>
      <c r="Y341" s="1" t="s">
        <v>4078</v>
      </c>
      <c r="Z341" s="3" t="s">
        <v>4079</v>
      </c>
      <c r="AA341" s="1" t="s">
        <v>241</v>
      </c>
      <c r="AB341" s="1" t="s">
        <v>161</v>
      </c>
      <c r="AC341" s="1" t="s">
        <v>165</v>
      </c>
      <c r="AD341" s="1" t="s">
        <v>4080</v>
      </c>
      <c r="AE341" s="1" t="s">
        <v>4081</v>
      </c>
    </row>
    <row r="342" spans="1:31" ht="63.75" x14ac:dyDescent="0.25">
      <c r="A342" s="1">
        <v>11422167325</v>
      </c>
      <c r="B342" s="2">
        <v>43906.531331018516</v>
      </c>
      <c r="C342" s="2">
        <v>43906.533935185187</v>
      </c>
      <c r="D342" s="2"/>
      <c r="E342" s="1" t="s">
        <v>257</v>
      </c>
      <c r="F342" s="1" t="s">
        <v>258</v>
      </c>
      <c r="G342" s="1" t="s">
        <v>259</v>
      </c>
      <c r="I342" s="1" t="s">
        <v>29</v>
      </c>
      <c r="J342" s="1" t="s">
        <v>261</v>
      </c>
      <c r="K342" s="1" t="s">
        <v>262</v>
      </c>
      <c r="M342" s="1" t="s">
        <v>264</v>
      </c>
      <c r="O342" s="3" t="s">
        <v>17</v>
      </c>
      <c r="P342" s="3" t="s">
        <v>4083</v>
      </c>
      <c r="U342" s="1" t="s">
        <v>272</v>
      </c>
      <c r="V342" s="3" t="s">
        <v>4084</v>
      </c>
      <c r="W342" s="3" t="s">
        <v>4085</v>
      </c>
      <c r="X342" s="3" t="s">
        <v>351</v>
      </c>
      <c r="Y342" s="1" t="s">
        <v>4086</v>
      </c>
      <c r="Z342" s="3" t="s">
        <v>4087</v>
      </c>
      <c r="AA342" s="1" t="s">
        <v>155</v>
      </c>
      <c r="AB342" s="1" t="s">
        <v>162</v>
      </c>
      <c r="AC342" s="1" t="s">
        <v>4549</v>
      </c>
      <c r="AD342" s="1" t="s">
        <v>4088</v>
      </c>
      <c r="AE342" s="1">
        <v>9192415438</v>
      </c>
    </row>
    <row r="343" spans="1:31" ht="63.75" x14ac:dyDescent="0.25">
      <c r="A343" s="1">
        <v>11422166883</v>
      </c>
      <c r="B343" s="2">
        <v>43906.525879629633</v>
      </c>
      <c r="C343" s="2">
        <v>43906.533831018518</v>
      </c>
      <c r="D343" s="15">
        <f t="shared" ref="D343:D374" si="8">C343-B343</f>
        <v>7.9513888849760406E-3</v>
      </c>
      <c r="F343" s="1" t="s">
        <v>258</v>
      </c>
      <c r="G343" s="1" t="s">
        <v>259</v>
      </c>
      <c r="J343" s="1" t="s">
        <v>261</v>
      </c>
      <c r="K343" s="1" t="s">
        <v>262</v>
      </c>
      <c r="O343" s="3" t="s">
        <v>18</v>
      </c>
      <c r="P343" s="3" t="s">
        <v>4090</v>
      </c>
      <c r="R343" s="1" t="s">
        <v>269</v>
      </c>
      <c r="T343" s="1" t="s">
        <v>271</v>
      </c>
      <c r="V343" s="3" t="s">
        <v>4091</v>
      </c>
      <c r="W343" s="3" t="s">
        <v>4092</v>
      </c>
    </row>
    <row r="344" spans="1:31" ht="76.5" x14ac:dyDescent="0.25">
      <c r="A344" s="1">
        <v>11422166463</v>
      </c>
      <c r="B344" s="2">
        <v>43906.526689814818</v>
      </c>
      <c r="C344" s="2">
        <v>43906.533726851849</v>
      </c>
      <c r="D344" s="15">
        <f t="shared" si="8"/>
        <v>7.0370370303862728E-3</v>
      </c>
      <c r="E344" s="1" t="s">
        <v>257</v>
      </c>
      <c r="G344" s="1" t="s">
        <v>259</v>
      </c>
      <c r="I344" s="1" t="s">
        <v>29</v>
      </c>
      <c r="J344" s="1" t="s">
        <v>261</v>
      </c>
      <c r="K344" s="1" t="s">
        <v>262</v>
      </c>
      <c r="O344" s="3" t="s">
        <v>18</v>
      </c>
      <c r="P344" s="3" t="s">
        <v>4094</v>
      </c>
      <c r="U344" s="1" t="s">
        <v>272</v>
      </c>
      <c r="V344" s="3" t="s">
        <v>4095</v>
      </c>
      <c r="W344" s="3" t="s">
        <v>4096</v>
      </c>
      <c r="X344" s="3" t="s">
        <v>4097</v>
      </c>
      <c r="Y344" s="1" t="s">
        <v>4098</v>
      </c>
      <c r="Z344" s="3" t="s">
        <v>4099</v>
      </c>
      <c r="AA344" s="1" t="s">
        <v>148</v>
      </c>
      <c r="AB344" s="1" t="s">
        <v>161</v>
      </c>
      <c r="AC344" s="1" t="s">
        <v>4530</v>
      </c>
      <c r="AD344" s="1" t="s">
        <v>4100</v>
      </c>
      <c r="AE344" s="1">
        <v>8282980182</v>
      </c>
    </row>
    <row r="345" spans="1:31" ht="51" x14ac:dyDescent="0.25">
      <c r="A345" s="1">
        <v>11422165716</v>
      </c>
      <c r="B345" s="2">
        <v>43906.521284722221</v>
      </c>
      <c r="C345" s="2">
        <v>43906.533518518518</v>
      </c>
      <c r="D345" s="15">
        <f t="shared" si="8"/>
        <v>1.2233796296641231E-2</v>
      </c>
      <c r="H345" s="1" t="s">
        <v>260</v>
      </c>
      <c r="L345" s="1" t="s">
        <v>263</v>
      </c>
      <c r="M345" s="1" t="s">
        <v>264</v>
      </c>
      <c r="O345" s="3" t="s">
        <v>17</v>
      </c>
      <c r="P345" s="3" t="s">
        <v>4102</v>
      </c>
      <c r="T345" s="1" t="s">
        <v>271</v>
      </c>
      <c r="V345" s="3" t="s">
        <v>4103</v>
      </c>
      <c r="W345" s="3" t="s">
        <v>4104</v>
      </c>
      <c r="X345" s="3" t="s">
        <v>551</v>
      </c>
    </row>
    <row r="346" spans="1:31" ht="76.5" x14ac:dyDescent="0.25">
      <c r="A346" s="1">
        <v>11422165609</v>
      </c>
      <c r="B346" s="2">
        <v>43906.531238425923</v>
      </c>
      <c r="C346" s="2">
        <v>43906.533483796295</v>
      </c>
      <c r="D346" s="15">
        <f t="shared" si="8"/>
        <v>2.2453703713836148E-3</v>
      </c>
      <c r="E346" s="1" t="s">
        <v>257</v>
      </c>
      <c r="F346" s="1" t="s">
        <v>258</v>
      </c>
      <c r="G346" s="1" t="s">
        <v>259</v>
      </c>
      <c r="H346" s="1" t="s">
        <v>260</v>
      </c>
      <c r="I346" s="1" t="s">
        <v>29</v>
      </c>
      <c r="M346" s="1" t="s">
        <v>264</v>
      </c>
      <c r="N346" s="3" t="s">
        <v>4106</v>
      </c>
      <c r="O346" s="3" t="s">
        <v>17</v>
      </c>
      <c r="P346" s="3" t="s">
        <v>4107</v>
      </c>
      <c r="U346" s="1" t="s">
        <v>272</v>
      </c>
      <c r="V346" s="3" t="s">
        <v>4108</v>
      </c>
      <c r="W346" s="3" t="s">
        <v>4109</v>
      </c>
      <c r="Y346" s="1" t="s">
        <v>4110</v>
      </c>
      <c r="Z346" s="3" t="s">
        <v>4111</v>
      </c>
      <c r="AA346" s="1" t="s">
        <v>150</v>
      </c>
      <c r="AB346" s="1" t="s">
        <v>162</v>
      </c>
      <c r="AC346" s="1" t="s">
        <v>4539</v>
      </c>
      <c r="AD346" s="1" t="s">
        <v>4112</v>
      </c>
      <c r="AE346" s="1">
        <v>9192603307</v>
      </c>
    </row>
    <row r="347" spans="1:31" ht="25.5" x14ac:dyDescent="0.25">
      <c r="A347" s="1">
        <v>11422165200</v>
      </c>
      <c r="B347" s="2">
        <v>43906.530972222223</v>
      </c>
      <c r="C347" s="2">
        <v>43906.533379629633</v>
      </c>
      <c r="D347" s="15">
        <f t="shared" si="8"/>
        <v>2.4074074099189602E-3</v>
      </c>
      <c r="E347" s="1" t="s">
        <v>257</v>
      </c>
      <c r="F347" s="1" t="s">
        <v>258</v>
      </c>
      <c r="I347" s="1" t="s">
        <v>29</v>
      </c>
      <c r="J347" s="1" t="s">
        <v>261</v>
      </c>
      <c r="O347" s="3" t="s">
        <v>18</v>
      </c>
      <c r="S347" s="1" t="s">
        <v>270</v>
      </c>
      <c r="T347" s="1" t="s">
        <v>271</v>
      </c>
      <c r="W347" s="3" t="s">
        <v>4114</v>
      </c>
    </row>
    <row r="348" spans="1:31" ht="63.75" x14ac:dyDescent="0.25">
      <c r="A348" s="1">
        <v>11422164753</v>
      </c>
      <c r="B348" s="2">
        <v>43906.53052083333</v>
      </c>
      <c r="C348" s="2">
        <v>43906.533263888887</v>
      </c>
      <c r="D348" s="15">
        <f t="shared" si="8"/>
        <v>2.7430555564933456E-3</v>
      </c>
      <c r="E348" s="1" t="s">
        <v>257</v>
      </c>
      <c r="F348" s="1" t="s">
        <v>258</v>
      </c>
      <c r="J348" s="1" t="s">
        <v>261</v>
      </c>
      <c r="K348" s="1" t="s">
        <v>262</v>
      </c>
      <c r="M348" s="1" t="s">
        <v>264</v>
      </c>
      <c r="O348" s="3" t="s">
        <v>17</v>
      </c>
      <c r="P348" s="3" t="s">
        <v>4116</v>
      </c>
      <c r="Q348" s="3" t="s">
        <v>268</v>
      </c>
      <c r="T348" s="1" t="s">
        <v>271</v>
      </c>
      <c r="V348" s="3" t="s">
        <v>4117</v>
      </c>
      <c r="W348" s="3" t="s">
        <v>4118</v>
      </c>
      <c r="X348" s="3" t="s">
        <v>4119</v>
      </c>
      <c r="Y348" s="1" t="s">
        <v>4120</v>
      </c>
      <c r="Z348" s="3" t="s">
        <v>4121</v>
      </c>
      <c r="AA348" s="1" t="s">
        <v>148</v>
      </c>
      <c r="AB348" s="1" t="s">
        <v>161</v>
      </c>
      <c r="AC348" s="1" t="s">
        <v>169</v>
      </c>
      <c r="AD348" s="1" t="s">
        <v>4122</v>
      </c>
      <c r="AE348" s="1">
        <v>8286698977</v>
      </c>
    </row>
    <row r="349" spans="1:31" ht="76.5" x14ac:dyDescent="0.25">
      <c r="A349" s="1">
        <v>11422163190</v>
      </c>
      <c r="B349" s="2">
        <v>43906.529594907406</v>
      </c>
      <c r="C349" s="2">
        <v>43906.532835648148</v>
      </c>
      <c r="D349" s="15">
        <f t="shared" si="8"/>
        <v>3.2407407416030765E-3</v>
      </c>
      <c r="E349" s="1" t="s">
        <v>257</v>
      </c>
      <c r="F349" s="1" t="s">
        <v>258</v>
      </c>
      <c r="G349" s="1" t="s">
        <v>259</v>
      </c>
      <c r="J349" s="1" t="s">
        <v>261</v>
      </c>
      <c r="K349" s="1" t="s">
        <v>262</v>
      </c>
      <c r="O349" s="3" t="s">
        <v>17</v>
      </c>
      <c r="P349" s="3" t="s">
        <v>4124</v>
      </c>
      <c r="Q349" s="3" t="s">
        <v>268</v>
      </c>
    </row>
    <row r="350" spans="1:31" ht="51" x14ac:dyDescent="0.25">
      <c r="A350" s="1">
        <v>11422162747</v>
      </c>
      <c r="B350" s="2">
        <v>43906.530335648145</v>
      </c>
      <c r="C350" s="2">
        <v>43906.532719907409</v>
      </c>
      <c r="D350" s="15">
        <f t="shared" si="8"/>
        <v>2.384259263635613E-3</v>
      </c>
      <c r="E350" s="1" t="s">
        <v>257</v>
      </c>
      <c r="G350" s="1" t="s">
        <v>259</v>
      </c>
      <c r="O350" s="3" t="s">
        <v>17</v>
      </c>
      <c r="P350" s="3" t="s">
        <v>4126</v>
      </c>
      <c r="T350" s="1" t="s">
        <v>271</v>
      </c>
      <c r="V350" s="3" t="s">
        <v>4127</v>
      </c>
      <c r="W350" s="3" t="s">
        <v>4128</v>
      </c>
    </row>
    <row r="351" spans="1:31" ht="51" x14ac:dyDescent="0.25">
      <c r="A351" s="1">
        <v>11422162431</v>
      </c>
      <c r="B351" s="2">
        <v>43906.53</v>
      </c>
      <c r="C351" s="2">
        <v>43906.532638888886</v>
      </c>
      <c r="D351" s="15">
        <f t="shared" si="8"/>
        <v>2.638888887304347E-3</v>
      </c>
      <c r="E351" s="1" t="s">
        <v>257</v>
      </c>
      <c r="F351" s="1" t="s">
        <v>258</v>
      </c>
      <c r="G351" s="1" t="s">
        <v>259</v>
      </c>
      <c r="H351" s="1" t="s">
        <v>260</v>
      </c>
      <c r="J351" s="1" t="s">
        <v>261</v>
      </c>
      <c r="K351" s="1" t="s">
        <v>262</v>
      </c>
      <c r="M351" s="1" t="s">
        <v>264</v>
      </c>
      <c r="O351" s="3" t="s">
        <v>17</v>
      </c>
      <c r="P351" s="3" t="s">
        <v>4130</v>
      </c>
      <c r="Q351" s="3" t="s">
        <v>268</v>
      </c>
      <c r="R351" s="1" t="s">
        <v>269</v>
      </c>
      <c r="S351" s="1" t="s">
        <v>270</v>
      </c>
      <c r="T351" s="1" t="s">
        <v>271</v>
      </c>
      <c r="V351" s="3" t="s">
        <v>1579</v>
      </c>
      <c r="W351" s="3" t="s">
        <v>4131</v>
      </c>
    </row>
    <row r="352" spans="1:31" ht="63.75" x14ac:dyDescent="0.25">
      <c r="A352" s="1">
        <v>11422160869</v>
      </c>
      <c r="B352" s="2">
        <v>43906.527430555558</v>
      </c>
      <c r="C352" s="2">
        <v>43906.532199074078</v>
      </c>
      <c r="D352" s="15">
        <f t="shared" si="8"/>
        <v>4.7685185199952684E-3</v>
      </c>
      <c r="F352" s="1" t="s">
        <v>258</v>
      </c>
      <c r="G352" s="1" t="s">
        <v>259</v>
      </c>
      <c r="J352" s="1" t="s">
        <v>261</v>
      </c>
      <c r="M352" s="1" t="s">
        <v>264</v>
      </c>
      <c r="O352" s="3" t="s">
        <v>18</v>
      </c>
      <c r="P352" s="3" t="s">
        <v>4132</v>
      </c>
      <c r="R352" s="1" t="s">
        <v>269</v>
      </c>
      <c r="S352" s="1" t="s">
        <v>270</v>
      </c>
      <c r="T352" s="1" t="s">
        <v>271</v>
      </c>
      <c r="V352" s="3" t="s">
        <v>4133</v>
      </c>
      <c r="W352" s="3" t="s">
        <v>4134</v>
      </c>
      <c r="X352" s="3" t="s">
        <v>4135</v>
      </c>
      <c r="Y352" s="1" t="s">
        <v>3391</v>
      </c>
      <c r="Z352" s="3" t="s">
        <v>3392</v>
      </c>
      <c r="AA352" s="1" t="s">
        <v>155</v>
      </c>
      <c r="AB352" s="1" t="s">
        <v>162</v>
      </c>
      <c r="AC352" s="1" t="s">
        <v>4541</v>
      </c>
      <c r="AD352" s="1" t="s">
        <v>4136</v>
      </c>
      <c r="AE352" s="1" t="s">
        <v>4137</v>
      </c>
    </row>
    <row r="353" spans="1:31" ht="369.75" x14ac:dyDescent="0.25">
      <c r="A353" s="1">
        <v>11422159971</v>
      </c>
      <c r="B353" s="2">
        <v>43906.521909722222</v>
      </c>
      <c r="C353" s="2">
        <v>43906.531956018516</v>
      </c>
      <c r="D353" s="15">
        <f t="shared" si="8"/>
        <v>1.0046296294603962E-2</v>
      </c>
      <c r="E353" s="1" t="s">
        <v>257</v>
      </c>
      <c r="G353" s="1" t="s">
        <v>259</v>
      </c>
      <c r="H353" s="1" t="s">
        <v>260</v>
      </c>
      <c r="J353" s="1" t="s">
        <v>261</v>
      </c>
      <c r="M353" s="1" t="s">
        <v>264</v>
      </c>
      <c r="N353" s="3" t="s">
        <v>4139</v>
      </c>
      <c r="O353" s="3" t="s">
        <v>17</v>
      </c>
      <c r="P353" s="3" t="s">
        <v>4140</v>
      </c>
      <c r="Q353" s="3" t="s">
        <v>268</v>
      </c>
      <c r="R353" s="1" t="s">
        <v>269</v>
      </c>
      <c r="V353" s="3" t="s">
        <v>4141</v>
      </c>
      <c r="W353" s="3" t="s">
        <v>4142</v>
      </c>
      <c r="X353" s="3" t="s">
        <v>4143</v>
      </c>
      <c r="Y353" s="1" t="s">
        <v>4144</v>
      </c>
      <c r="Z353" s="3" t="s">
        <v>4145</v>
      </c>
      <c r="AA353" s="1" t="s">
        <v>155</v>
      </c>
      <c r="AB353" s="1" t="s">
        <v>162</v>
      </c>
      <c r="AC353" s="1" t="s">
        <v>4554</v>
      </c>
      <c r="AD353" s="1" t="s">
        <v>4146</v>
      </c>
      <c r="AE353" s="1">
        <v>3369084488</v>
      </c>
    </row>
    <row r="354" spans="1:31" ht="25.5" x14ac:dyDescent="0.25">
      <c r="A354" s="1">
        <v>11422158551</v>
      </c>
      <c r="B354" s="2">
        <v>43906.529432870368</v>
      </c>
      <c r="C354" s="2">
        <v>43906.531550925924</v>
      </c>
      <c r="D354" s="15">
        <f t="shared" si="8"/>
        <v>2.118055555911269E-3</v>
      </c>
      <c r="E354" s="1" t="s">
        <v>257</v>
      </c>
      <c r="F354" s="1" t="s">
        <v>258</v>
      </c>
      <c r="G354" s="1" t="s">
        <v>259</v>
      </c>
      <c r="I354" s="1" t="s">
        <v>29</v>
      </c>
      <c r="J354" s="1" t="s">
        <v>261</v>
      </c>
      <c r="K354" s="1" t="s">
        <v>262</v>
      </c>
      <c r="M354" s="1" t="s">
        <v>264</v>
      </c>
      <c r="O354" s="3" t="s">
        <v>17</v>
      </c>
      <c r="Q354" s="3" t="s">
        <v>268</v>
      </c>
      <c r="R354" s="1" t="s">
        <v>269</v>
      </c>
      <c r="S354" s="1" t="s">
        <v>270</v>
      </c>
      <c r="T354" s="1" t="s">
        <v>271</v>
      </c>
    </row>
    <row r="355" spans="1:31" ht="51" x14ac:dyDescent="0.25">
      <c r="A355" s="1">
        <v>11422158249</v>
      </c>
      <c r="B355" s="2">
        <v>43906.525439814817</v>
      </c>
      <c r="C355" s="2">
        <v>43906.531481481485</v>
      </c>
      <c r="D355" s="15">
        <f t="shared" si="8"/>
        <v>6.0416666674427688E-3</v>
      </c>
      <c r="E355" s="1" t="s">
        <v>257</v>
      </c>
      <c r="F355" s="1" t="s">
        <v>258</v>
      </c>
      <c r="G355" s="1" t="s">
        <v>259</v>
      </c>
      <c r="O355" s="3" t="s">
        <v>17</v>
      </c>
      <c r="P355" s="3" t="s">
        <v>4148</v>
      </c>
      <c r="U355" s="1" t="s">
        <v>272</v>
      </c>
      <c r="V355" s="3" t="s">
        <v>4149</v>
      </c>
      <c r="W355" s="3" t="s">
        <v>4150</v>
      </c>
      <c r="X355" s="3" t="s">
        <v>4151</v>
      </c>
    </row>
    <row r="356" spans="1:31" ht="25.5" x14ac:dyDescent="0.25">
      <c r="A356" s="1">
        <v>11422157222</v>
      </c>
      <c r="B356" s="2">
        <v>43906.528923611113</v>
      </c>
      <c r="C356" s="2">
        <v>43906.5312037037</v>
      </c>
      <c r="D356" s="15">
        <f t="shared" si="8"/>
        <v>2.2800925871706568E-3</v>
      </c>
      <c r="E356" s="1" t="s">
        <v>257</v>
      </c>
      <c r="F356" s="1" t="s">
        <v>258</v>
      </c>
      <c r="G356" s="1" t="s">
        <v>259</v>
      </c>
      <c r="I356" s="1" t="s">
        <v>29</v>
      </c>
      <c r="J356" s="1" t="s">
        <v>261</v>
      </c>
      <c r="K356" s="1" t="s">
        <v>262</v>
      </c>
      <c r="M356" s="1" t="s">
        <v>264</v>
      </c>
      <c r="O356" s="3" t="s">
        <v>17</v>
      </c>
      <c r="P356" s="3" t="s">
        <v>4153</v>
      </c>
      <c r="S356" s="1" t="s">
        <v>270</v>
      </c>
      <c r="V356" s="3" t="s">
        <v>1308</v>
      </c>
      <c r="W356" s="3" t="s">
        <v>4154</v>
      </c>
      <c r="X356" s="3" t="s">
        <v>405</v>
      </c>
      <c r="Y356" s="1" t="s">
        <v>4155</v>
      </c>
      <c r="Z356" s="3" t="s">
        <v>4156</v>
      </c>
      <c r="AA356" s="1" t="s">
        <v>207</v>
      </c>
      <c r="AB356" s="1" t="s">
        <v>161</v>
      </c>
      <c r="AC356" s="1" t="s">
        <v>165</v>
      </c>
      <c r="AD356" s="1" t="s">
        <v>4157</v>
      </c>
      <c r="AE356" s="1">
        <v>8284520593</v>
      </c>
    </row>
    <row r="357" spans="1:31" ht="216.75" x14ac:dyDescent="0.25">
      <c r="A357" s="1">
        <v>11422156275</v>
      </c>
      <c r="B357" s="2">
        <v>43906.52171296296</v>
      </c>
      <c r="C357" s="2">
        <v>43906.5309375</v>
      </c>
      <c r="D357" s="15">
        <f t="shared" si="8"/>
        <v>9.2245370396994986E-3</v>
      </c>
      <c r="E357" s="1" t="s">
        <v>257</v>
      </c>
      <c r="F357" s="1" t="s">
        <v>258</v>
      </c>
      <c r="G357" s="1" t="s">
        <v>259</v>
      </c>
      <c r="J357" s="1" t="s">
        <v>261</v>
      </c>
      <c r="K357" s="1" t="s">
        <v>262</v>
      </c>
      <c r="O357" s="3" t="s">
        <v>17</v>
      </c>
      <c r="P357" s="3" t="s">
        <v>4159</v>
      </c>
      <c r="R357" s="1" t="s">
        <v>269</v>
      </c>
      <c r="V357" s="3" t="s">
        <v>405</v>
      </c>
      <c r="W357" s="3" t="s">
        <v>4160</v>
      </c>
      <c r="Y357" s="1" t="s">
        <v>4161</v>
      </c>
      <c r="Z357" s="3" t="s">
        <v>4162</v>
      </c>
      <c r="AA357" s="1" t="s">
        <v>156</v>
      </c>
      <c r="AB357" s="1" t="s">
        <v>162</v>
      </c>
      <c r="AC357" s="1" t="s">
        <v>4540</v>
      </c>
      <c r="AD357" s="1" t="s">
        <v>4163</v>
      </c>
      <c r="AE357" s="1" t="s">
        <v>4164</v>
      </c>
    </row>
    <row r="358" spans="1:31" ht="25.5" x14ac:dyDescent="0.25">
      <c r="A358" s="1">
        <v>11422156085</v>
      </c>
      <c r="B358" s="2">
        <v>43906.530092592591</v>
      </c>
      <c r="C358" s="2">
        <v>43906.530891203707</v>
      </c>
      <c r="D358" s="15">
        <f t="shared" si="8"/>
        <v>7.9861111589707434E-4</v>
      </c>
      <c r="E358" s="1" t="s">
        <v>257</v>
      </c>
      <c r="I358" s="1" t="s">
        <v>29</v>
      </c>
      <c r="O358" s="3" t="s">
        <v>18</v>
      </c>
      <c r="U358" s="1" t="s">
        <v>272</v>
      </c>
    </row>
    <row r="359" spans="1:31" ht="51" x14ac:dyDescent="0.25">
      <c r="A359" s="1">
        <v>11422155397</v>
      </c>
      <c r="B359" s="2">
        <v>43906.52783564815</v>
      </c>
      <c r="C359" s="2">
        <v>43906.530706018515</v>
      </c>
      <c r="D359" s="15">
        <f t="shared" si="8"/>
        <v>2.8703703646897338E-3</v>
      </c>
      <c r="E359" s="1" t="s">
        <v>257</v>
      </c>
      <c r="F359" s="1" t="s">
        <v>258</v>
      </c>
      <c r="G359" s="1" t="s">
        <v>259</v>
      </c>
      <c r="K359" s="1" t="s">
        <v>262</v>
      </c>
      <c r="M359" s="1" t="s">
        <v>264</v>
      </c>
      <c r="O359" s="3" t="s">
        <v>18</v>
      </c>
      <c r="P359" s="3" t="s">
        <v>4167</v>
      </c>
      <c r="R359" s="1" t="s">
        <v>269</v>
      </c>
      <c r="S359" s="1" t="s">
        <v>270</v>
      </c>
      <c r="T359" s="1" t="s">
        <v>271</v>
      </c>
    </row>
    <row r="360" spans="1:31" ht="153" x14ac:dyDescent="0.25">
      <c r="A360" s="1">
        <v>11422154486</v>
      </c>
      <c r="B360" s="2">
        <v>43906.523217592592</v>
      </c>
      <c r="C360" s="2">
        <v>43906.530462962961</v>
      </c>
      <c r="D360" s="15">
        <f t="shared" si="8"/>
        <v>7.2453703687642701E-3</v>
      </c>
      <c r="E360" s="1" t="s">
        <v>257</v>
      </c>
      <c r="F360" s="1" t="s">
        <v>258</v>
      </c>
      <c r="G360" s="1" t="s">
        <v>259</v>
      </c>
      <c r="I360" s="1" t="s">
        <v>29</v>
      </c>
      <c r="M360" s="1" t="s">
        <v>264</v>
      </c>
      <c r="O360" s="3" t="s">
        <v>17</v>
      </c>
      <c r="P360" s="3" t="s">
        <v>4169</v>
      </c>
      <c r="Q360" s="3" t="s">
        <v>268</v>
      </c>
      <c r="R360" s="1" t="s">
        <v>269</v>
      </c>
      <c r="S360" s="1" t="s">
        <v>270</v>
      </c>
      <c r="T360" s="1" t="s">
        <v>271</v>
      </c>
      <c r="V360" s="3" t="s">
        <v>4565</v>
      </c>
      <c r="W360" s="3" t="s">
        <v>4171</v>
      </c>
      <c r="X360" s="3" t="s">
        <v>4172</v>
      </c>
      <c r="Y360" s="1" t="s">
        <v>4173</v>
      </c>
      <c r="Z360" s="3" t="s">
        <v>4174</v>
      </c>
      <c r="AA360" s="1" t="s">
        <v>155</v>
      </c>
      <c r="AB360" s="1" t="s">
        <v>162</v>
      </c>
      <c r="AC360" s="1" t="s">
        <v>4548</v>
      </c>
      <c r="AD360" s="1" t="s">
        <v>4175</v>
      </c>
      <c r="AE360" s="1" t="s">
        <v>4176</v>
      </c>
    </row>
    <row r="361" spans="1:31" ht="140.25" x14ac:dyDescent="0.25">
      <c r="A361" s="1">
        <v>11422154237</v>
      </c>
      <c r="B361" s="2">
        <v>43906.52412037037</v>
      </c>
      <c r="C361" s="2">
        <v>43906.530405092592</v>
      </c>
      <c r="D361" s="15">
        <f t="shared" si="8"/>
        <v>6.284722221607808E-3</v>
      </c>
      <c r="E361" s="1" t="s">
        <v>257</v>
      </c>
      <c r="G361" s="1" t="s">
        <v>259</v>
      </c>
      <c r="I361" s="1" t="s">
        <v>29</v>
      </c>
      <c r="J361" s="1" t="s">
        <v>261</v>
      </c>
      <c r="L361" s="1" t="s">
        <v>263</v>
      </c>
      <c r="O361" s="3" t="s">
        <v>18</v>
      </c>
      <c r="P361" s="3" t="s">
        <v>4177</v>
      </c>
      <c r="R361" s="1" t="s">
        <v>269</v>
      </c>
      <c r="S361" s="1" t="s">
        <v>270</v>
      </c>
      <c r="V361" s="3" t="s">
        <v>4178</v>
      </c>
      <c r="W361" s="13" t="s">
        <v>4179</v>
      </c>
      <c r="Y361" s="1" t="s">
        <v>4180</v>
      </c>
      <c r="Z361" s="3" t="s">
        <v>703</v>
      </c>
      <c r="AA361" s="1" t="s">
        <v>156</v>
      </c>
      <c r="AB361" s="1" t="s">
        <v>162</v>
      </c>
      <c r="AC361" s="1" t="s">
        <v>166</v>
      </c>
      <c r="AD361" s="1" t="s">
        <v>4181</v>
      </c>
      <c r="AE361" s="1" t="s">
        <v>4182</v>
      </c>
    </row>
    <row r="362" spans="1:31" ht="89.25" x14ac:dyDescent="0.25">
      <c r="A362" s="1">
        <v>11422153533</v>
      </c>
      <c r="B362" s="2">
        <v>43906.525324074071</v>
      </c>
      <c r="C362" s="2">
        <v>43906.53020833333</v>
      </c>
      <c r="D362" s="15">
        <f t="shared" si="8"/>
        <v>4.8842592586879618E-3</v>
      </c>
      <c r="E362" s="1" t="s">
        <v>257</v>
      </c>
      <c r="F362" s="1" t="s">
        <v>258</v>
      </c>
      <c r="G362" s="1" t="s">
        <v>259</v>
      </c>
      <c r="M362" s="1" t="s">
        <v>264</v>
      </c>
      <c r="O362" s="3" t="s">
        <v>17</v>
      </c>
      <c r="P362" s="3" t="s">
        <v>4184</v>
      </c>
      <c r="T362" s="1" t="s">
        <v>271</v>
      </c>
      <c r="V362" s="3" t="s">
        <v>4185</v>
      </c>
      <c r="W362" s="3" t="s">
        <v>4186</v>
      </c>
      <c r="X362" s="3" t="s">
        <v>2409</v>
      </c>
      <c r="Y362" s="1" t="s">
        <v>4187</v>
      </c>
      <c r="Z362" s="3" t="s">
        <v>4188</v>
      </c>
      <c r="AA362" s="1" t="s">
        <v>154</v>
      </c>
      <c r="AB362" s="1" t="s">
        <v>160</v>
      </c>
      <c r="AC362" s="1" t="s">
        <v>169</v>
      </c>
      <c r="AD362" s="1" t="s">
        <v>4189</v>
      </c>
      <c r="AE362" s="1" t="s">
        <v>4190</v>
      </c>
    </row>
    <row r="363" spans="1:31" ht="25.5" x14ac:dyDescent="0.25">
      <c r="A363" s="1">
        <v>11422152527</v>
      </c>
      <c r="B363" s="2">
        <v>43906.526828703703</v>
      </c>
      <c r="C363" s="2">
        <v>43906.529953703706</v>
      </c>
      <c r="D363" s="15">
        <f t="shared" si="8"/>
        <v>3.125000002910383E-3</v>
      </c>
      <c r="E363" s="1" t="s">
        <v>257</v>
      </c>
      <c r="F363" s="1" t="s">
        <v>258</v>
      </c>
      <c r="G363" s="1" t="s">
        <v>259</v>
      </c>
      <c r="H363" s="1" t="s">
        <v>260</v>
      </c>
      <c r="I363" s="1" t="s">
        <v>29</v>
      </c>
      <c r="J363" s="1" t="s">
        <v>261</v>
      </c>
      <c r="K363" s="1" t="s">
        <v>262</v>
      </c>
      <c r="L363" s="1" t="s">
        <v>263</v>
      </c>
      <c r="M363" s="1" t="s">
        <v>264</v>
      </c>
      <c r="O363" s="3" t="s">
        <v>17</v>
      </c>
      <c r="U363" s="1" t="s">
        <v>272</v>
      </c>
      <c r="V363" s="3" t="s">
        <v>4192</v>
      </c>
      <c r="W363" s="3" t="s">
        <v>790</v>
      </c>
    </row>
    <row r="364" spans="1:31" ht="25.5" x14ac:dyDescent="0.25">
      <c r="A364" s="1">
        <v>11422151344</v>
      </c>
      <c r="B364" s="2">
        <v>43906.528877314813</v>
      </c>
      <c r="C364" s="2">
        <v>43906.529629629629</v>
      </c>
      <c r="D364" s="15">
        <f t="shared" si="8"/>
        <v>7.5231481605442241E-4</v>
      </c>
      <c r="E364" s="1" t="s">
        <v>257</v>
      </c>
      <c r="G364" s="1" t="s">
        <v>259</v>
      </c>
      <c r="H364" s="1" t="s">
        <v>260</v>
      </c>
      <c r="M364" s="1" t="s">
        <v>264</v>
      </c>
      <c r="O364" s="3" t="s">
        <v>18</v>
      </c>
      <c r="P364" s="3" t="s">
        <v>4194</v>
      </c>
      <c r="Q364" s="3" t="s">
        <v>268</v>
      </c>
      <c r="R364" s="1" t="s">
        <v>269</v>
      </c>
      <c r="S364" s="1" t="s">
        <v>270</v>
      </c>
      <c r="T364" s="1" t="s">
        <v>271</v>
      </c>
    </row>
    <row r="365" spans="1:31" ht="76.5" x14ac:dyDescent="0.25">
      <c r="A365" s="1">
        <v>11422151075</v>
      </c>
      <c r="B365" s="2">
        <v>43906.526620370372</v>
      </c>
      <c r="C365" s="2">
        <v>43906.529560185183</v>
      </c>
      <c r="D365" s="15">
        <f t="shared" si="8"/>
        <v>2.9398148108157329E-3</v>
      </c>
      <c r="E365" s="1" t="s">
        <v>257</v>
      </c>
      <c r="F365" s="1" t="s">
        <v>258</v>
      </c>
      <c r="G365" s="1" t="s">
        <v>259</v>
      </c>
      <c r="I365" s="1" t="s">
        <v>29</v>
      </c>
      <c r="L365" s="1" t="s">
        <v>263</v>
      </c>
      <c r="M365" s="1" t="s">
        <v>264</v>
      </c>
      <c r="O365" s="3" t="s">
        <v>17</v>
      </c>
      <c r="P365" s="3" t="s">
        <v>4196</v>
      </c>
      <c r="R365" s="1" t="s">
        <v>269</v>
      </c>
      <c r="T365" s="1" t="s">
        <v>271</v>
      </c>
      <c r="V365" s="3" t="s">
        <v>4197</v>
      </c>
      <c r="W365" s="3" t="s">
        <v>4198</v>
      </c>
      <c r="Y365" s="1" t="s">
        <v>4199</v>
      </c>
      <c r="Z365" s="3" t="s">
        <v>4200</v>
      </c>
      <c r="AA365" s="1" t="s">
        <v>150</v>
      </c>
      <c r="AB365" s="1" t="s">
        <v>162</v>
      </c>
      <c r="AC365" s="1" t="s">
        <v>4551</v>
      </c>
      <c r="AD365" s="1" t="s">
        <v>4201</v>
      </c>
    </row>
    <row r="366" spans="1:31" ht="140.25" x14ac:dyDescent="0.25">
      <c r="A366" s="1">
        <v>11422150332</v>
      </c>
      <c r="B366" s="2">
        <v>43906.526377314818</v>
      </c>
      <c r="C366" s="2">
        <v>43906.529351851852</v>
      </c>
      <c r="D366" s="15">
        <f t="shared" si="8"/>
        <v>2.9745370338787325E-3</v>
      </c>
      <c r="E366" s="1" t="s">
        <v>257</v>
      </c>
      <c r="F366" s="1" t="s">
        <v>258</v>
      </c>
      <c r="G366" s="1" t="s">
        <v>259</v>
      </c>
      <c r="J366" s="1" t="s">
        <v>261</v>
      </c>
      <c r="K366" s="1" t="s">
        <v>262</v>
      </c>
      <c r="L366" s="1" t="s">
        <v>263</v>
      </c>
      <c r="M366" s="1" t="s">
        <v>264</v>
      </c>
      <c r="O366" s="3" t="s">
        <v>17</v>
      </c>
      <c r="P366" s="3" t="s">
        <v>4203</v>
      </c>
      <c r="U366" s="1" t="s">
        <v>272</v>
      </c>
      <c r="V366" s="3" t="s">
        <v>4204</v>
      </c>
      <c r="W366" s="3" t="s">
        <v>4205</v>
      </c>
      <c r="Y366" s="1" t="s">
        <v>4206</v>
      </c>
      <c r="Z366" s="3" t="s">
        <v>4207</v>
      </c>
      <c r="AA366" s="1" t="s">
        <v>155</v>
      </c>
      <c r="AB366" s="1" t="s">
        <v>162</v>
      </c>
      <c r="AC366" s="1" t="s">
        <v>165</v>
      </c>
      <c r="AD366" s="1" t="s">
        <v>4208</v>
      </c>
      <c r="AE366" s="1">
        <v>6103487253</v>
      </c>
    </row>
    <row r="367" spans="1:31" ht="25.5" x14ac:dyDescent="0.25">
      <c r="A367" s="1">
        <v>11422150217</v>
      </c>
      <c r="B367" s="2">
        <v>43906.528483796297</v>
      </c>
      <c r="C367" s="2">
        <v>43906.529328703706</v>
      </c>
      <c r="D367" s="15">
        <f t="shared" si="8"/>
        <v>8.4490740846376866E-4</v>
      </c>
      <c r="E367" s="1" t="s">
        <v>257</v>
      </c>
      <c r="F367" s="1" t="s">
        <v>258</v>
      </c>
      <c r="G367" s="1" t="s">
        <v>259</v>
      </c>
      <c r="O367" s="3" t="s">
        <v>18</v>
      </c>
      <c r="Q367" s="3" t="s">
        <v>268</v>
      </c>
    </row>
    <row r="368" spans="1:31" ht="216.75" x14ac:dyDescent="0.25">
      <c r="A368" s="1">
        <v>11422149691</v>
      </c>
      <c r="B368" s="2">
        <v>43906.521203703705</v>
      </c>
      <c r="C368" s="2">
        <v>43906.529189814813</v>
      </c>
      <c r="D368" s="15">
        <f t="shared" si="8"/>
        <v>7.9861111080390401E-3</v>
      </c>
      <c r="E368" s="1" t="s">
        <v>257</v>
      </c>
      <c r="F368" s="1" t="s">
        <v>258</v>
      </c>
      <c r="G368" s="1" t="s">
        <v>259</v>
      </c>
      <c r="I368" s="1" t="s">
        <v>29</v>
      </c>
      <c r="J368" s="1" t="s">
        <v>261</v>
      </c>
      <c r="K368" s="1" t="s">
        <v>262</v>
      </c>
      <c r="L368" s="1" t="s">
        <v>263</v>
      </c>
      <c r="M368" s="1" t="s">
        <v>264</v>
      </c>
      <c r="N368" s="3" t="s">
        <v>4211</v>
      </c>
      <c r="O368" s="3" t="s">
        <v>17</v>
      </c>
      <c r="P368" s="3" t="s">
        <v>4212</v>
      </c>
      <c r="Q368" s="3" t="s">
        <v>268</v>
      </c>
      <c r="R368" s="1" t="s">
        <v>269</v>
      </c>
      <c r="S368" s="1" t="s">
        <v>270</v>
      </c>
      <c r="T368" s="1" t="s">
        <v>271</v>
      </c>
      <c r="V368" s="3" t="s">
        <v>4213</v>
      </c>
      <c r="W368" s="3" t="s">
        <v>4214</v>
      </c>
      <c r="X368" s="3" t="s">
        <v>4215</v>
      </c>
      <c r="Y368" s="1" t="s">
        <v>4216</v>
      </c>
      <c r="Z368" s="3" t="s">
        <v>4217</v>
      </c>
      <c r="AA368" s="1" t="s">
        <v>148</v>
      </c>
      <c r="AB368" s="1" t="s">
        <v>161</v>
      </c>
      <c r="AC368" s="1" t="s">
        <v>166</v>
      </c>
      <c r="AD368" s="1" t="s">
        <v>4218</v>
      </c>
      <c r="AE368" s="1" t="s">
        <v>4219</v>
      </c>
    </row>
    <row r="369" spans="1:31" ht="51" x14ac:dyDescent="0.25">
      <c r="A369" s="1">
        <v>11422149388</v>
      </c>
      <c r="B369" s="2">
        <v>43906.526446759257</v>
      </c>
      <c r="C369" s="2">
        <v>43906.529120370367</v>
      </c>
      <c r="D369" s="15">
        <f t="shared" si="8"/>
        <v>2.6736111103673466E-3</v>
      </c>
      <c r="E369" s="1" t="s">
        <v>257</v>
      </c>
      <c r="F369" s="1" t="s">
        <v>258</v>
      </c>
      <c r="G369" s="1" t="s">
        <v>259</v>
      </c>
      <c r="H369" s="1" t="s">
        <v>260</v>
      </c>
      <c r="I369" s="1" t="s">
        <v>29</v>
      </c>
      <c r="J369" s="1" t="s">
        <v>261</v>
      </c>
      <c r="K369" s="1" t="s">
        <v>262</v>
      </c>
      <c r="L369" s="1" t="s">
        <v>263</v>
      </c>
      <c r="M369" s="1" t="s">
        <v>264</v>
      </c>
      <c r="O369" s="3" t="s">
        <v>17</v>
      </c>
      <c r="P369" s="3" t="s">
        <v>4221</v>
      </c>
      <c r="R369" s="1" t="s">
        <v>269</v>
      </c>
    </row>
    <row r="370" spans="1:31" ht="51" x14ac:dyDescent="0.25">
      <c r="A370" s="1">
        <v>11422148791</v>
      </c>
      <c r="B370" s="2">
        <v>43906.52484953704</v>
      </c>
      <c r="C370" s="2">
        <v>43906.528946759259</v>
      </c>
      <c r="D370" s="15">
        <f t="shared" si="8"/>
        <v>4.0972222195705399E-3</v>
      </c>
      <c r="E370" s="1" t="s">
        <v>257</v>
      </c>
      <c r="F370" s="1" t="s">
        <v>258</v>
      </c>
      <c r="G370" s="1" t="s">
        <v>259</v>
      </c>
      <c r="H370" s="1" t="s">
        <v>260</v>
      </c>
      <c r="I370" s="1" t="s">
        <v>29</v>
      </c>
      <c r="J370" s="1" t="s">
        <v>261</v>
      </c>
      <c r="L370" s="1" t="s">
        <v>263</v>
      </c>
      <c r="O370" s="3" t="s">
        <v>17</v>
      </c>
      <c r="P370" s="3" t="s">
        <v>4223</v>
      </c>
      <c r="U370" s="1" t="s">
        <v>272</v>
      </c>
      <c r="V370" s="3" t="s">
        <v>4224</v>
      </c>
      <c r="W370" s="3" t="s">
        <v>4225</v>
      </c>
      <c r="X370" s="3" t="s">
        <v>4226</v>
      </c>
    </row>
    <row r="371" spans="1:31" ht="25.5" x14ac:dyDescent="0.25">
      <c r="A371" s="1">
        <v>11422147827</v>
      </c>
      <c r="B371" s="2">
        <v>43906.523460648146</v>
      </c>
      <c r="C371" s="2">
        <v>43906.528703703705</v>
      </c>
      <c r="D371" s="15">
        <f t="shared" si="8"/>
        <v>5.2430555588216521E-3</v>
      </c>
      <c r="E371" s="1" t="s">
        <v>257</v>
      </c>
      <c r="I371" s="1" t="s">
        <v>29</v>
      </c>
      <c r="O371" s="3" t="s">
        <v>17</v>
      </c>
      <c r="P371" s="3" t="s">
        <v>4228</v>
      </c>
      <c r="U371" s="1" t="s">
        <v>272</v>
      </c>
      <c r="V371" s="3" t="s">
        <v>4229</v>
      </c>
      <c r="W371" s="3" t="s">
        <v>4230</v>
      </c>
      <c r="X371" s="3" t="s">
        <v>342</v>
      </c>
    </row>
    <row r="372" spans="1:31" ht="38.25" x14ac:dyDescent="0.25">
      <c r="A372" s="1">
        <v>11422147581</v>
      </c>
      <c r="B372" s="2">
        <v>43906.520277777781</v>
      </c>
      <c r="C372" s="2">
        <v>43906.528634259259</v>
      </c>
      <c r="D372" s="15">
        <f t="shared" si="8"/>
        <v>8.3564814776764251E-3</v>
      </c>
      <c r="E372" s="1" t="s">
        <v>257</v>
      </c>
      <c r="F372" s="1" t="s">
        <v>258</v>
      </c>
      <c r="G372" s="1" t="s">
        <v>259</v>
      </c>
      <c r="I372" s="1" t="s">
        <v>29</v>
      </c>
      <c r="J372" s="1" t="s">
        <v>261</v>
      </c>
      <c r="K372" s="1" t="s">
        <v>262</v>
      </c>
      <c r="M372" s="1" t="s">
        <v>264</v>
      </c>
      <c r="O372" s="3" t="s">
        <v>17</v>
      </c>
      <c r="P372" s="3" t="s">
        <v>4232</v>
      </c>
      <c r="T372" s="1" t="s">
        <v>271</v>
      </c>
      <c r="V372" s="3" t="s">
        <v>4233</v>
      </c>
      <c r="W372" s="3" t="s">
        <v>4234</v>
      </c>
      <c r="X372" s="3" t="s">
        <v>4235</v>
      </c>
      <c r="Y372" s="1" t="s">
        <v>4236</v>
      </c>
      <c r="Z372" s="3" t="s">
        <v>4237</v>
      </c>
      <c r="AA372" s="1" t="s">
        <v>150</v>
      </c>
      <c r="AB372" s="1" t="s">
        <v>162</v>
      </c>
      <c r="AC372" s="1" t="s">
        <v>168</v>
      </c>
      <c r="AD372" s="1" t="s">
        <v>4238</v>
      </c>
      <c r="AE372" s="1">
        <v>9195977794</v>
      </c>
    </row>
    <row r="373" spans="1:31" ht="76.5" x14ac:dyDescent="0.25">
      <c r="A373" s="1">
        <v>11422146521</v>
      </c>
      <c r="B373" s="2">
        <v>43906.524525462963</v>
      </c>
      <c r="C373" s="2">
        <v>43906.528344907405</v>
      </c>
      <c r="D373" s="15">
        <f t="shared" si="8"/>
        <v>3.8194444423425011E-3</v>
      </c>
      <c r="F373" s="1" t="s">
        <v>258</v>
      </c>
      <c r="H373" s="1" t="s">
        <v>260</v>
      </c>
      <c r="I373" s="1" t="s">
        <v>29</v>
      </c>
      <c r="J373" s="1" t="s">
        <v>261</v>
      </c>
      <c r="K373" s="1" t="s">
        <v>262</v>
      </c>
      <c r="N373" s="3" t="s">
        <v>46</v>
      </c>
      <c r="O373" s="3" t="s">
        <v>17</v>
      </c>
      <c r="P373" s="3" t="s">
        <v>4240</v>
      </c>
      <c r="Q373" s="3" t="s">
        <v>268</v>
      </c>
      <c r="R373" s="1" t="s">
        <v>269</v>
      </c>
      <c r="S373" s="1" t="s">
        <v>270</v>
      </c>
      <c r="V373" s="3" t="s">
        <v>4241</v>
      </c>
      <c r="W373" s="3" t="s">
        <v>4242</v>
      </c>
    </row>
    <row r="374" spans="1:31" ht="89.25" x14ac:dyDescent="0.25">
      <c r="A374" s="1">
        <v>11422146408</v>
      </c>
      <c r="B374" s="2">
        <v>43906.524618055555</v>
      </c>
      <c r="C374" s="2">
        <v>43906.528321759259</v>
      </c>
      <c r="D374" s="15">
        <f t="shared" si="8"/>
        <v>3.7037037036498077E-3</v>
      </c>
      <c r="E374" s="1" t="s">
        <v>257</v>
      </c>
      <c r="F374" s="1" t="s">
        <v>258</v>
      </c>
      <c r="G374" s="1" t="s">
        <v>259</v>
      </c>
      <c r="H374" s="1" t="s">
        <v>260</v>
      </c>
      <c r="I374" s="1" t="s">
        <v>29</v>
      </c>
      <c r="J374" s="1" t="s">
        <v>261</v>
      </c>
      <c r="K374" s="1" t="s">
        <v>262</v>
      </c>
      <c r="L374" s="1" t="s">
        <v>263</v>
      </c>
      <c r="M374" s="1" t="s">
        <v>264</v>
      </c>
      <c r="N374" s="3" t="s">
        <v>4244</v>
      </c>
      <c r="O374" s="3" t="s">
        <v>17</v>
      </c>
      <c r="P374" s="3" t="s">
        <v>4245</v>
      </c>
      <c r="U374" s="1" t="s">
        <v>272</v>
      </c>
      <c r="V374" s="3" t="s">
        <v>4246</v>
      </c>
    </row>
    <row r="375" spans="1:31" ht="76.5" x14ac:dyDescent="0.25">
      <c r="A375" s="1">
        <v>11422146131</v>
      </c>
      <c r="B375" s="2">
        <v>43906.522407407407</v>
      </c>
      <c r="C375" s="2">
        <v>43906.528229166666</v>
      </c>
      <c r="D375" s="15">
        <f t="shared" ref="D375:D406" si="9">C375-B375</f>
        <v>5.8217592595610768E-3</v>
      </c>
      <c r="E375" s="1" t="s">
        <v>257</v>
      </c>
      <c r="G375" s="1" t="s">
        <v>259</v>
      </c>
      <c r="I375" s="1" t="s">
        <v>29</v>
      </c>
      <c r="L375" s="1" t="s">
        <v>263</v>
      </c>
      <c r="O375" s="3" t="s">
        <v>17</v>
      </c>
      <c r="P375" s="3" t="s">
        <v>4248</v>
      </c>
      <c r="Q375" s="3" t="s">
        <v>268</v>
      </c>
      <c r="R375" s="1" t="s">
        <v>269</v>
      </c>
      <c r="W375" s="3" t="s">
        <v>4249</v>
      </c>
    </row>
    <row r="376" spans="1:31" x14ac:dyDescent="0.25">
      <c r="A376" s="1">
        <v>11422145962</v>
      </c>
      <c r="B376" s="2">
        <v>43906.52447916667</v>
      </c>
      <c r="C376" s="2">
        <v>43906.528182870374</v>
      </c>
      <c r="D376" s="15">
        <f t="shared" si="9"/>
        <v>3.7037037036498077E-3</v>
      </c>
      <c r="O376" s="3" t="s">
        <v>19</v>
      </c>
      <c r="P376" s="3" t="s">
        <v>4251</v>
      </c>
      <c r="R376" s="1" t="s">
        <v>269</v>
      </c>
      <c r="W376" s="3" t="s">
        <v>4252</v>
      </c>
      <c r="X376" s="3" t="s">
        <v>342</v>
      </c>
      <c r="Y376" s="1" t="s">
        <v>4253</v>
      </c>
      <c r="Z376" s="3" t="s">
        <v>4254</v>
      </c>
      <c r="AA376" s="1" t="s">
        <v>234</v>
      </c>
      <c r="AB376" s="1" t="s">
        <v>160</v>
      </c>
      <c r="AC376" s="1" t="s">
        <v>171</v>
      </c>
      <c r="AD376" s="1" t="s">
        <v>4255</v>
      </c>
      <c r="AE376" s="1" t="s">
        <v>4256</v>
      </c>
    </row>
    <row r="377" spans="1:31" ht="89.25" x14ac:dyDescent="0.25">
      <c r="A377" s="1">
        <v>11422144444</v>
      </c>
      <c r="B377" s="2">
        <v>43906.524085648147</v>
      </c>
      <c r="C377" s="2">
        <v>43906.527777777781</v>
      </c>
      <c r="D377" s="15">
        <f t="shared" si="9"/>
        <v>3.6921296341461129E-3</v>
      </c>
      <c r="E377" s="1" t="s">
        <v>257</v>
      </c>
      <c r="G377" s="1" t="s">
        <v>259</v>
      </c>
      <c r="H377" s="1" t="s">
        <v>260</v>
      </c>
      <c r="M377" s="1" t="s">
        <v>264</v>
      </c>
      <c r="O377" s="3" t="s">
        <v>18</v>
      </c>
      <c r="P377" s="3" t="s">
        <v>4258</v>
      </c>
      <c r="S377" s="1" t="s">
        <v>270</v>
      </c>
      <c r="T377" s="1" t="s">
        <v>271</v>
      </c>
      <c r="V377" s="3" t="s">
        <v>4259</v>
      </c>
      <c r="W377" s="3" t="s">
        <v>4260</v>
      </c>
      <c r="X377" s="3" t="s">
        <v>4261</v>
      </c>
      <c r="Y377" s="1" t="s">
        <v>4262</v>
      </c>
      <c r="Z377" s="3" t="s">
        <v>4263</v>
      </c>
      <c r="AA377" s="1" t="s">
        <v>150</v>
      </c>
      <c r="AB377" s="1" t="s">
        <v>162</v>
      </c>
      <c r="AC377" s="1" t="s">
        <v>172</v>
      </c>
      <c r="AD377" s="1" t="s">
        <v>4264</v>
      </c>
      <c r="AE377" s="1">
        <v>9192105093</v>
      </c>
    </row>
    <row r="378" spans="1:31" ht="25.5" x14ac:dyDescent="0.25">
      <c r="A378" s="1">
        <v>11422144114</v>
      </c>
      <c r="B378" s="2">
        <v>43906.524930555555</v>
      </c>
      <c r="C378" s="2">
        <v>43906.527685185189</v>
      </c>
      <c r="D378" s="15">
        <f t="shared" si="9"/>
        <v>2.754629633272998E-3</v>
      </c>
      <c r="F378" s="1" t="s">
        <v>258</v>
      </c>
      <c r="J378" s="1" t="s">
        <v>261</v>
      </c>
      <c r="K378" s="1" t="s">
        <v>262</v>
      </c>
      <c r="O378" s="3" t="s">
        <v>18</v>
      </c>
      <c r="P378" s="3" t="s">
        <v>4266</v>
      </c>
      <c r="U378" s="1" t="s">
        <v>272</v>
      </c>
      <c r="V378" s="3" t="s">
        <v>4267</v>
      </c>
      <c r="W378" s="3" t="s">
        <v>4268</v>
      </c>
      <c r="X378" s="3" t="s">
        <v>4269</v>
      </c>
    </row>
    <row r="379" spans="1:31" ht="89.25" x14ac:dyDescent="0.25">
      <c r="A379" s="1">
        <v>11422143698</v>
      </c>
      <c r="B379" s="2">
        <v>43906.523506944446</v>
      </c>
      <c r="C379" s="2">
        <v>43906.527581018519</v>
      </c>
      <c r="D379" s="15">
        <f t="shared" si="9"/>
        <v>4.0740740732871927E-3</v>
      </c>
      <c r="E379" s="1" t="s">
        <v>257</v>
      </c>
      <c r="F379" s="1" t="s">
        <v>258</v>
      </c>
      <c r="G379" s="1" t="s">
        <v>259</v>
      </c>
      <c r="I379" s="1" t="s">
        <v>29</v>
      </c>
      <c r="J379" s="1" t="s">
        <v>261</v>
      </c>
      <c r="K379" s="1" t="s">
        <v>262</v>
      </c>
      <c r="L379" s="1" t="s">
        <v>263</v>
      </c>
      <c r="M379" s="1" t="s">
        <v>264</v>
      </c>
      <c r="N379" s="3" t="s">
        <v>4271</v>
      </c>
      <c r="O379" s="3" t="s">
        <v>18</v>
      </c>
      <c r="P379" s="3" t="s">
        <v>4272</v>
      </c>
      <c r="R379" s="1" t="s">
        <v>269</v>
      </c>
      <c r="S379" s="1" t="s">
        <v>270</v>
      </c>
      <c r="T379" s="1" t="s">
        <v>271</v>
      </c>
      <c r="V379" s="3" t="s">
        <v>748</v>
      </c>
      <c r="W379" s="3" t="s">
        <v>4273</v>
      </c>
      <c r="X379" s="3" t="s">
        <v>4274</v>
      </c>
      <c r="Y379" s="1" t="s">
        <v>4275</v>
      </c>
      <c r="Z379" s="3" t="s">
        <v>4276</v>
      </c>
      <c r="AA379" s="1" t="s">
        <v>156</v>
      </c>
      <c r="AB379" s="1" t="s">
        <v>162</v>
      </c>
      <c r="AC379" s="1" t="s">
        <v>166</v>
      </c>
      <c r="AD379" s="1" t="s">
        <v>4277</v>
      </c>
    </row>
    <row r="380" spans="1:31" ht="38.25" x14ac:dyDescent="0.25">
      <c r="A380" s="1">
        <v>11422142358</v>
      </c>
      <c r="B380" s="2">
        <v>43906.524039351854</v>
      </c>
      <c r="C380" s="2">
        <v>43906.527245370373</v>
      </c>
      <c r="D380" s="15">
        <f t="shared" si="9"/>
        <v>3.2060185185400769E-3</v>
      </c>
      <c r="E380" s="1" t="s">
        <v>257</v>
      </c>
      <c r="G380" s="1" t="s">
        <v>259</v>
      </c>
      <c r="J380" s="1" t="s">
        <v>261</v>
      </c>
      <c r="K380" s="1" t="s">
        <v>262</v>
      </c>
      <c r="M380" s="1" t="s">
        <v>264</v>
      </c>
      <c r="O380" s="3" t="s">
        <v>17</v>
      </c>
      <c r="P380" s="3" t="s">
        <v>4279</v>
      </c>
      <c r="Q380" s="3" t="s">
        <v>268</v>
      </c>
      <c r="R380" s="1" t="s">
        <v>269</v>
      </c>
      <c r="S380" s="1" t="s">
        <v>270</v>
      </c>
      <c r="T380" s="1" t="s">
        <v>271</v>
      </c>
      <c r="V380" s="3" t="s">
        <v>4280</v>
      </c>
      <c r="W380" s="3" t="s">
        <v>4281</v>
      </c>
    </row>
    <row r="381" spans="1:31" ht="38.25" x14ac:dyDescent="0.25">
      <c r="A381" s="1">
        <v>11422141375</v>
      </c>
      <c r="B381" s="2">
        <v>43906.523553240739</v>
      </c>
      <c r="C381" s="2">
        <v>43906.526979166665</v>
      </c>
      <c r="D381" s="15">
        <f t="shared" si="9"/>
        <v>3.425925926421769E-3</v>
      </c>
      <c r="E381" s="1" t="s">
        <v>257</v>
      </c>
      <c r="F381" s="1" t="s">
        <v>258</v>
      </c>
      <c r="G381" s="1" t="s">
        <v>259</v>
      </c>
      <c r="J381" s="1" t="s">
        <v>261</v>
      </c>
      <c r="K381" s="1" t="s">
        <v>262</v>
      </c>
      <c r="M381" s="1" t="s">
        <v>264</v>
      </c>
      <c r="O381" s="3" t="s">
        <v>17</v>
      </c>
      <c r="P381" s="3" t="s">
        <v>4283</v>
      </c>
      <c r="S381" s="1" t="s">
        <v>270</v>
      </c>
      <c r="T381" s="1" t="s">
        <v>271</v>
      </c>
      <c r="V381" s="3" t="s">
        <v>4284</v>
      </c>
      <c r="W381" s="3" t="s">
        <v>4285</v>
      </c>
      <c r="X381" s="3" t="s">
        <v>4286</v>
      </c>
      <c r="Y381" s="1" t="s">
        <v>4287</v>
      </c>
      <c r="Z381" s="3" t="s">
        <v>4288</v>
      </c>
      <c r="AA381" s="1" t="s">
        <v>153</v>
      </c>
      <c r="AB381" s="1" t="s">
        <v>162</v>
      </c>
      <c r="AC381" s="1" t="s">
        <v>165</v>
      </c>
      <c r="AD381" s="1" t="s">
        <v>4289</v>
      </c>
      <c r="AE381" s="1" t="s">
        <v>4290</v>
      </c>
    </row>
    <row r="382" spans="1:31" ht="255" x14ac:dyDescent="0.25">
      <c r="A382" s="1">
        <v>11422140430</v>
      </c>
      <c r="B382" s="2">
        <v>43906.519942129627</v>
      </c>
      <c r="C382" s="2">
        <v>43906.526724537034</v>
      </c>
      <c r="D382" s="15">
        <f t="shared" si="9"/>
        <v>6.7824074067175388E-3</v>
      </c>
      <c r="E382" s="1" t="s">
        <v>257</v>
      </c>
      <c r="F382" s="1" t="s">
        <v>258</v>
      </c>
      <c r="G382" s="1" t="s">
        <v>259</v>
      </c>
      <c r="K382" s="1" t="s">
        <v>262</v>
      </c>
      <c r="M382" s="1" t="s">
        <v>264</v>
      </c>
      <c r="N382" s="3" t="s">
        <v>4292</v>
      </c>
      <c r="O382" s="3" t="s">
        <v>17</v>
      </c>
      <c r="P382" s="3" t="s">
        <v>4293</v>
      </c>
      <c r="R382" s="1" t="s">
        <v>269</v>
      </c>
      <c r="S382" s="1" t="s">
        <v>270</v>
      </c>
      <c r="T382" s="1" t="s">
        <v>271</v>
      </c>
      <c r="V382" s="3" t="s">
        <v>2238</v>
      </c>
      <c r="W382" s="3" t="s">
        <v>4294</v>
      </c>
      <c r="X382" s="3" t="s">
        <v>4295</v>
      </c>
      <c r="Y382" s="1" t="s">
        <v>4296</v>
      </c>
      <c r="Z382" s="3" t="s">
        <v>4297</v>
      </c>
      <c r="AA382" s="1" t="s">
        <v>150</v>
      </c>
      <c r="AB382" s="1" t="s">
        <v>162</v>
      </c>
      <c r="AC382" s="1" t="s">
        <v>165</v>
      </c>
      <c r="AD382" s="1" t="s">
        <v>4298</v>
      </c>
      <c r="AE382" s="1">
        <v>9199374077</v>
      </c>
    </row>
    <row r="383" spans="1:31" ht="38.25" x14ac:dyDescent="0.25">
      <c r="A383" s="1">
        <v>11422140395</v>
      </c>
      <c r="B383" s="2">
        <v>43906.524155092593</v>
      </c>
      <c r="C383" s="2">
        <v>43906.526712962965</v>
      </c>
      <c r="D383" s="15">
        <f t="shared" si="9"/>
        <v>2.5578703716746531E-3</v>
      </c>
      <c r="L383" s="1" t="s">
        <v>263</v>
      </c>
      <c r="O383" s="3" t="s">
        <v>18</v>
      </c>
      <c r="P383" s="3" t="s">
        <v>4300</v>
      </c>
      <c r="T383" s="1" t="s">
        <v>271</v>
      </c>
      <c r="V383" s="3" t="s">
        <v>4301</v>
      </c>
      <c r="W383" s="3" t="s">
        <v>4302</v>
      </c>
      <c r="X383" s="3" t="s">
        <v>4303</v>
      </c>
      <c r="Y383" s="1" t="s">
        <v>4304</v>
      </c>
      <c r="Z383" s="3" t="s">
        <v>4566</v>
      </c>
      <c r="AA383" s="1" t="s">
        <v>182</v>
      </c>
      <c r="AB383" s="1" t="s">
        <v>160</v>
      </c>
      <c r="AC383" s="1" t="s">
        <v>170</v>
      </c>
      <c r="AD383" s="1" t="s">
        <v>4306</v>
      </c>
      <c r="AE383" s="1">
        <v>2529751138</v>
      </c>
    </row>
    <row r="384" spans="1:31" ht="38.25" x14ac:dyDescent="0.25">
      <c r="A384" s="1">
        <v>11422140324</v>
      </c>
      <c r="B384" s="2">
        <v>43906.523090277777</v>
      </c>
      <c r="C384" s="2">
        <v>43906.526689814818</v>
      </c>
      <c r="D384" s="15">
        <f t="shared" si="9"/>
        <v>3.5995370417367667E-3</v>
      </c>
      <c r="E384" s="1" t="s">
        <v>257</v>
      </c>
      <c r="F384" s="1" t="s">
        <v>258</v>
      </c>
      <c r="H384" s="1" t="s">
        <v>260</v>
      </c>
      <c r="I384" s="1" t="s">
        <v>29</v>
      </c>
      <c r="J384" s="1" t="s">
        <v>261</v>
      </c>
      <c r="K384" s="1" t="s">
        <v>262</v>
      </c>
      <c r="L384" s="1" t="s">
        <v>263</v>
      </c>
      <c r="M384" s="1" t="s">
        <v>264</v>
      </c>
      <c r="O384" s="3" t="s">
        <v>17</v>
      </c>
      <c r="P384" s="3" t="s">
        <v>4308</v>
      </c>
      <c r="R384" s="1" t="s">
        <v>269</v>
      </c>
      <c r="T384" s="1" t="s">
        <v>271</v>
      </c>
      <c r="V384" s="3" t="s">
        <v>4309</v>
      </c>
      <c r="W384" s="3" t="s">
        <v>4310</v>
      </c>
      <c r="X384" s="3" t="s">
        <v>4311</v>
      </c>
      <c r="Y384" s="1" t="s">
        <v>4312</v>
      </c>
      <c r="Z384" s="3" t="s">
        <v>4313</v>
      </c>
      <c r="AA384" s="1" t="s">
        <v>156</v>
      </c>
      <c r="AB384" s="1" t="s">
        <v>162</v>
      </c>
      <c r="AC384" s="1" t="s">
        <v>171</v>
      </c>
      <c r="AD384" s="1" t="s">
        <v>4314</v>
      </c>
      <c r="AE384" s="1">
        <v>9197840410</v>
      </c>
    </row>
    <row r="385" spans="1:31" ht="191.25" x14ac:dyDescent="0.25">
      <c r="A385" s="1">
        <v>11422139921</v>
      </c>
      <c r="B385" s="2">
        <v>43906.523240740738</v>
      </c>
      <c r="C385" s="2">
        <v>43906.526585648149</v>
      </c>
      <c r="D385" s="15">
        <f t="shared" si="9"/>
        <v>3.3449074107920751E-3</v>
      </c>
      <c r="E385" s="1" t="s">
        <v>257</v>
      </c>
      <c r="G385" s="1" t="s">
        <v>259</v>
      </c>
      <c r="I385" s="1" t="s">
        <v>29</v>
      </c>
      <c r="J385" s="1" t="s">
        <v>261</v>
      </c>
      <c r="K385" s="1" t="s">
        <v>262</v>
      </c>
      <c r="M385" s="1" t="s">
        <v>264</v>
      </c>
      <c r="O385" s="3" t="s">
        <v>17</v>
      </c>
      <c r="P385" s="3" t="s">
        <v>4316</v>
      </c>
      <c r="Q385" s="3" t="s">
        <v>268</v>
      </c>
      <c r="R385" s="1" t="s">
        <v>269</v>
      </c>
      <c r="S385" s="1" t="s">
        <v>270</v>
      </c>
      <c r="T385" s="1" t="s">
        <v>271</v>
      </c>
      <c r="V385" s="3" t="s">
        <v>4317</v>
      </c>
      <c r="X385" s="3" t="s">
        <v>4318</v>
      </c>
    </row>
    <row r="386" spans="1:31" ht="51" x14ac:dyDescent="0.25">
      <c r="A386" s="1">
        <v>11422139515</v>
      </c>
      <c r="B386" s="2">
        <v>43906.522800925923</v>
      </c>
      <c r="C386" s="2">
        <v>43906.526469907411</v>
      </c>
      <c r="D386" s="15">
        <f t="shared" si="9"/>
        <v>3.6689814878627658E-3</v>
      </c>
      <c r="E386" s="1" t="s">
        <v>257</v>
      </c>
      <c r="G386" s="1" t="s">
        <v>259</v>
      </c>
      <c r="M386" s="1" t="s">
        <v>264</v>
      </c>
      <c r="O386" s="3" t="s">
        <v>18</v>
      </c>
      <c r="P386" s="3" t="s">
        <v>4320</v>
      </c>
      <c r="T386" s="1" t="s">
        <v>271</v>
      </c>
      <c r="V386" s="3" t="s">
        <v>4321</v>
      </c>
      <c r="W386" s="3" t="s">
        <v>4322</v>
      </c>
      <c r="X386" s="3" t="s">
        <v>551</v>
      </c>
      <c r="Y386" s="1" t="s">
        <v>4323</v>
      </c>
      <c r="Z386" s="3" t="s">
        <v>4324</v>
      </c>
      <c r="AA386" s="1" t="s">
        <v>152</v>
      </c>
      <c r="AB386" s="1" t="s">
        <v>162</v>
      </c>
      <c r="AC386" s="1" t="s">
        <v>4532</v>
      </c>
      <c r="AD386" s="1" t="s">
        <v>4325</v>
      </c>
      <c r="AE386" s="1">
        <v>3363990171</v>
      </c>
    </row>
    <row r="387" spans="1:31" ht="76.5" x14ac:dyDescent="0.25">
      <c r="A387" s="1">
        <v>11422139325</v>
      </c>
      <c r="B387" s="2">
        <v>43906.52</v>
      </c>
      <c r="C387" s="2">
        <v>43906.526412037034</v>
      </c>
      <c r="D387" s="15">
        <f t="shared" si="9"/>
        <v>6.4120370370801538E-3</v>
      </c>
      <c r="E387" s="1" t="s">
        <v>257</v>
      </c>
      <c r="F387" s="1" t="s">
        <v>258</v>
      </c>
      <c r="G387" s="1" t="s">
        <v>259</v>
      </c>
      <c r="I387" s="1" t="s">
        <v>29</v>
      </c>
      <c r="J387" s="1" t="s">
        <v>261</v>
      </c>
      <c r="K387" s="1" t="s">
        <v>262</v>
      </c>
      <c r="M387" s="1" t="s">
        <v>264</v>
      </c>
      <c r="O387" s="3" t="s">
        <v>17</v>
      </c>
      <c r="P387" s="3" t="s">
        <v>4327</v>
      </c>
      <c r="Q387" s="3" t="s">
        <v>268</v>
      </c>
      <c r="R387" s="1" t="s">
        <v>269</v>
      </c>
      <c r="S387" s="1" t="s">
        <v>270</v>
      </c>
      <c r="T387" s="1" t="s">
        <v>271</v>
      </c>
      <c r="V387" s="3" t="s">
        <v>4328</v>
      </c>
      <c r="W387" s="3" t="s">
        <v>4329</v>
      </c>
    </row>
    <row r="388" spans="1:31" ht="25.5" x14ac:dyDescent="0.25">
      <c r="A388" s="1">
        <v>11422139063</v>
      </c>
      <c r="B388" s="2">
        <v>43906.524791666663</v>
      </c>
      <c r="C388" s="2">
        <v>43906.526354166665</v>
      </c>
      <c r="D388" s="15">
        <f t="shared" si="9"/>
        <v>1.5625000014551915E-3</v>
      </c>
      <c r="E388" s="1" t="s">
        <v>257</v>
      </c>
      <c r="F388" s="1" t="s">
        <v>258</v>
      </c>
      <c r="G388" s="1" t="s">
        <v>259</v>
      </c>
      <c r="I388" s="1" t="s">
        <v>29</v>
      </c>
      <c r="J388" s="1" t="s">
        <v>261</v>
      </c>
      <c r="M388" s="1" t="s">
        <v>264</v>
      </c>
      <c r="O388" s="3" t="s">
        <v>17</v>
      </c>
      <c r="P388" s="3" t="s">
        <v>4331</v>
      </c>
      <c r="T388" s="1" t="s">
        <v>271</v>
      </c>
      <c r="V388" s="3" t="s">
        <v>4332</v>
      </c>
      <c r="W388" s="3" t="s">
        <v>4333</v>
      </c>
      <c r="X388" s="3" t="s">
        <v>272</v>
      </c>
    </row>
    <row r="389" spans="1:31" ht="63.75" x14ac:dyDescent="0.25">
      <c r="A389" s="1">
        <v>11422139048</v>
      </c>
      <c r="B389" s="2">
        <v>43906.522129629629</v>
      </c>
      <c r="C389" s="2">
        <v>43906.526354166665</v>
      </c>
      <c r="D389" s="15">
        <f t="shared" si="9"/>
        <v>4.2245370350428857E-3</v>
      </c>
      <c r="E389" s="1" t="s">
        <v>257</v>
      </c>
      <c r="G389" s="1" t="s">
        <v>259</v>
      </c>
      <c r="H389" s="1" t="s">
        <v>260</v>
      </c>
      <c r="J389" s="1" t="s">
        <v>261</v>
      </c>
      <c r="O389" s="3" t="s">
        <v>18</v>
      </c>
      <c r="P389" s="3" t="s">
        <v>4335</v>
      </c>
      <c r="Q389" s="3" t="s">
        <v>268</v>
      </c>
      <c r="R389" s="1" t="s">
        <v>269</v>
      </c>
      <c r="S389" s="1" t="s">
        <v>270</v>
      </c>
      <c r="V389" s="3" t="s">
        <v>4336</v>
      </c>
      <c r="W389" s="3" t="s">
        <v>4337</v>
      </c>
    </row>
    <row r="390" spans="1:31" ht="38.25" x14ac:dyDescent="0.25">
      <c r="A390" s="1">
        <v>11422137377</v>
      </c>
      <c r="B390" s="2">
        <v>43906.521562499998</v>
      </c>
      <c r="C390" s="2">
        <v>43906.525914351849</v>
      </c>
      <c r="D390" s="15">
        <f t="shared" si="9"/>
        <v>4.3518518505152315E-3</v>
      </c>
      <c r="E390" s="1" t="s">
        <v>257</v>
      </c>
      <c r="F390" s="1" t="s">
        <v>258</v>
      </c>
      <c r="G390" s="1" t="s">
        <v>259</v>
      </c>
      <c r="H390" s="1" t="s">
        <v>260</v>
      </c>
      <c r="M390" s="1" t="s">
        <v>264</v>
      </c>
      <c r="O390" s="3" t="s">
        <v>17</v>
      </c>
      <c r="P390" s="3" t="s">
        <v>4339</v>
      </c>
      <c r="T390" s="1" t="s">
        <v>271</v>
      </c>
      <c r="V390" s="3" t="s">
        <v>4340</v>
      </c>
      <c r="W390" s="3" t="s">
        <v>4341</v>
      </c>
      <c r="X390" s="3" t="s">
        <v>4342</v>
      </c>
    </row>
    <row r="391" spans="1:31" ht="102" x14ac:dyDescent="0.25">
      <c r="A391" s="1">
        <v>11422136688</v>
      </c>
      <c r="B391" s="2">
        <v>43906.521041666667</v>
      </c>
      <c r="C391" s="2">
        <v>43906.525729166664</v>
      </c>
      <c r="D391" s="15">
        <f t="shared" si="9"/>
        <v>4.687499997089617E-3</v>
      </c>
      <c r="E391" s="1" t="s">
        <v>257</v>
      </c>
      <c r="F391" s="1" t="s">
        <v>258</v>
      </c>
      <c r="G391" s="1" t="s">
        <v>259</v>
      </c>
      <c r="I391" s="1" t="s">
        <v>29</v>
      </c>
      <c r="J391" s="1" t="s">
        <v>261</v>
      </c>
      <c r="K391" s="1" t="s">
        <v>262</v>
      </c>
      <c r="L391" s="1" t="s">
        <v>263</v>
      </c>
      <c r="M391" s="1" t="s">
        <v>264</v>
      </c>
      <c r="O391" s="3" t="s">
        <v>17</v>
      </c>
      <c r="P391" s="3" t="s">
        <v>4344</v>
      </c>
      <c r="Q391" s="3" t="s">
        <v>268</v>
      </c>
      <c r="R391" s="1" t="s">
        <v>269</v>
      </c>
      <c r="S391" s="1" t="s">
        <v>270</v>
      </c>
      <c r="T391" s="1" t="s">
        <v>271</v>
      </c>
      <c r="V391" s="3" t="s">
        <v>4345</v>
      </c>
      <c r="W391" s="3" t="s">
        <v>4346</v>
      </c>
      <c r="X391" s="3" t="s">
        <v>4347</v>
      </c>
      <c r="Y391" s="1" t="s">
        <v>4348</v>
      </c>
      <c r="Z391" s="3" t="s">
        <v>4349</v>
      </c>
      <c r="AA391" s="1" t="s">
        <v>156</v>
      </c>
      <c r="AB391" s="1" t="s">
        <v>162</v>
      </c>
      <c r="AC391" s="1" t="s">
        <v>4551</v>
      </c>
      <c r="AD391" s="1" t="s">
        <v>4350</v>
      </c>
      <c r="AE391" s="1">
        <v>19198210790107</v>
      </c>
    </row>
    <row r="392" spans="1:31" ht="51" x14ac:dyDescent="0.25">
      <c r="A392" s="1">
        <v>11422135029</v>
      </c>
      <c r="B392" s="2">
        <v>43906.522453703707</v>
      </c>
      <c r="C392" s="2">
        <v>43906.525300925925</v>
      </c>
      <c r="D392" s="15">
        <f t="shared" si="9"/>
        <v>2.8472222184063867E-3</v>
      </c>
      <c r="J392" s="1" t="s">
        <v>261</v>
      </c>
      <c r="K392" s="1" t="s">
        <v>262</v>
      </c>
      <c r="O392" s="3" t="s">
        <v>19</v>
      </c>
      <c r="P392" s="3" t="s">
        <v>4352</v>
      </c>
      <c r="U392" s="1" t="s">
        <v>272</v>
      </c>
      <c r="V392" s="3" t="s">
        <v>4353</v>
      </c>
      <c r="W392" s="3" t="s">
        <v>4354</v>
      </c>
      <c r="X392" s="3" t="s">
        <v>342</v>
      </c>
    </row>
    <row r="393" spans="1:31" ht="25.5" x14ac:dyDescent="0.25">
      <c r="A393" s="1">
        <v>11422134937</v>
      </c>
      <c r="B393" s="2">
        <v>43906.522106481483</v>
      </c>
      <c r="C393" s="2">
        <v>43906.525277777779</v>
      </c>
      <c r="D393" s="15">
        <f t="shared" si="9"/>
        <v>3.1712962954770774E-3</v>
      </c>
      <c r="E393" s="1" t="s">
        <v>257</v>
      </c>
      <c r="G393" s="1" t="s">
        <v>259</v>
      </c>
      <c r="H393" s="1" t="s">
        <v>260</v>
      </c>
      <c r="I393" s="1" t="s">
        <v>29</v>
      </c>
      <c r="K393" s="1" t="s">
        <v>262</v>
      </c>
      <c r="M393" s="1" t="s">
        <v>264</v>
      </c>
      <c r="O393" s="3" t="s">
        <v>17</v>
      </c>
      <c r="P393" s="3" t="s">
        <v>4356</v>
      </c>
      <c r="Q393" s="3" t="s">
        <v>268</v>
      </c>
      <c r="R393" s="1" t="s">
        <v>269</v>
      </c>
      <c r="S393" s="1" t="s">
        <v>270</v>
      </c>
      <c r="T393" s="1" t="s">
        <v>271</v>
      </c>
      <c r="V393" s="3" t="s">
        <v>272</v>
      </c>
      <c r="W393" s="3" t="s">
        <v>4357</v>
      </c>
      <c r="X393" s="3" t="s">
        <v>4358</v>
      </c>
      <c r="Y393" s="1" t="s">
        <v>4359</v>
      </c>
      <c r="Z393" s="3" t="s">
        <v>4360</v>
      </c>
      <c r="AA393" s="1" t="s">
        <v>152</v>
      </c>
      <c r="AB393" s="1" t="s">
        <v>162</v>
      </c>
      <c r="AC393" s="1" t="s">
        <v>4555</v>
      </c>
      <c r="AD393" s="1" t="s">
        <v>4361</v>
      </c>
    </row>
    <row r="394" spans="1:31" ht="51" x14ac:dyDescent="0.25">
      <c r="A394" s="1">
        <v>11422134315</v>
      </c>
      <c r="B394" s="2">
        <v>43906.522638888891</v>
      </c>
      <c r="C394" s="2">
        <v>43906.52511574074</v>
      </c>
      <c r="D394" s="15">
        <f t="shared" si="9"/>
        <v>2.4768518487690017E-3</v>
      </c>
      <c r="E394" s="1" t="s">
        <v>257</v>
      </c>
      <c r="F394" s="1" t="s">
        <v>258</v>
      </c>
      <c r="M394" s="1" t="s">
        <v>264</v>
      </c>
      <c r="O394" s="3" t="s">
        <v>17</v>
      </c>
      <c r="P394" s="3" t="s">
        <v>4363</v>
      </c>
      <c r="T394" s="1" t="s">
        <v>271</v>
      </c>
      <c r="V394" s="3" t="s">
        <v>4364</v>
      </c>
      <c r="W394" s="3" t="s">
        <v>4365</v>
      </c>
      <c r="X394" s="3" t="s">
        <v>4366</v>
      </c>
      <c r="Y394" s="1" t="s">
        <v>4367</v>
      </c>
      <c r="Z394" s="3" t="s">
        <v>4368</v>
      </c>
      <c r="AA394" s="1" t="s">
        <v>152</v>
      </c>
      <c r="AB394" s="1" t="s">
        <v>162</v>
      </c>
      <c r="AC394" s="1" t="s">
        <v>168</v>
      </c>
      <c r="AD394" s="1" t="s">
        <v>4369</v>
      </c>
      <c r="AE394" s="1" t="s">
        <v>4370</v>
      </c>
    </row>
    <row r="395" spans="1:31" ht="38.25" x14ac:dyDescent="0.25">
      <c r="A395" s="1">
        <v>11422134180</v>
      </c>
      <c r="B395" s="2">
        <v>43906.521655092591</v>
      </c>
      <c r="C395" s="2">
        <v>43906.525081018517</v>
      </c>
      <c r="D395" s="15">
        <f t="shared" si="9"/>
        <v>3.425925926421769E-3</v>
      </c>
      <c r="E395" s="1" t="s">
        <v>257</v>
      </c>
      <c r="F395" s="1" t="s">
        <v>258</v>
      </c>
      <c r="G395" s="1" t="s">
        <v>259</v>
      </c>
      <c r="I395" s="1" t="s">
        <v>29</v>
      </c>
      <c r="J395" s="1" t="s">
        <v>261</v>
      </c>
      <c r="K395" s="1" t="s">
        <v>262</v>
      </c>
      <c r="O395" s="3" t="s">
        <v>18</v>
      </c>
      <c r="P395" s="3" t="s">
        <v>4372</v>
      </c>
      <c r="Q395" s="3" t="s">
        <v>268</v>
      </c>
      <c r="V395" s="3" t="s">
        <v>4373</v>
      </c>
      <c r="W395" s="3" t="s">
        <v>458</v>
      </c>
      <c r="X395" s="3" t="s">
        <v>4374</v>
      </c>
    </row>
    <row r="396" spans="1:31" ht="63.75" x14ac:dyDescent="0.25">
      <c r="A396" s="1">
        <v>11422134065</v>
      </c>
      <c r="B396" s="2">
        <v>43906.520810185182</v>
      </c>
      <c r="C396" s="2">
        <v>43906.525046296294</v>
      </c>
      <c r="D396" s="15">
        <f t="shared" si="9"/>
        <v>4.2361111118225381E-3</v>
      </c>
      <c r="E396" s="1" t="s">
        <v>257</v>
      </c>
      <c r="F396" s="1" t="s">
        <v>258</v>
      </c>
      <c r="G396" s="1" t="s">
        <v>259</v>
      </c>
      <c r="I396" s="1" t="s">
        <v>29</v>
      </c>
      <c r="J396" s="1" t="s">
        <v>261</v>
      </c>
      <c r="M396" s="1" t="s">
        <v>264</v>
      </c>
      <c r="O396" s="3" t="s">
        <v>17</v>
      </c>
      <c r="P396" s="3" t="s">
        <v>4376</v>
      </c>
      <c r="Q396" s="3" t="s">
        <v>268</v>
      </c>
      <c r="R396" s="1" t="s">
        <v>269</v>
      </c>
      <c r="S396" s="1" t="s">
        <v>270</v>
      </c>
      <c r="T396" s="1" t="s">
        <v>271</v>
      </c>
      <c r="V396" s="3" t="s">
        <v>4377</v>
      </c>
      <c r="W396" s="3" t="s">
        <v>4378</v>
      </c>
      <c r="Y396" s="1" t="s">
        <v>4379</v>
      </c>
      <c r="Z396" s="3" t="s">
        <v>4380</v>
      </c>
      <c r="AA396" s="1" t="s">
        <v>151</v>
      </c>
      <c r="AB396" s="1" t="s">
        <v>162</v>
      </c>
      <c r="AC396" s="1" t="s">
        <v>174</v>
      </c>
      <c r="AD396" s="1" t="s">
        <v>4381</v>
      </c>
      <c r="AE396" s="1">
        <v>3367489028</v>
      </c>
    </row>
    <row r="397" spans="1:31" ht="76.5" x14ac:dyDescent="0.25">
      <c r="A397" s="1">
        <v>11422133937</v>
      </c>
      <c r="B397" s="2">
        <v>43906.520266203705</v>
      </c>
      <c r="C397" s="2">
        <v>43906.525023148148</v>
      </c>
      <c r="D397" s="15">
        <f t="shared" si="9"/>
        <v>4.756944443215616E-3</v>
      </c>
      <c r="E397" s="1" t="s">
        <v>257</v>
      </c>
      <c r="G397" s="1" t="s">
        <v>259</v>
      </c>
      <c r="J397" s="1" t="s">
        <v>261</v>
      </c>
      <c r="K397" s="1" t="s">
        <v>262</v>
      </c>
      <c r="O397" s="3" t="s">
        <v>18</v>
      </c>
      <c r="P397" s="3" t="s">
        <v>4383</v>
      </c>
      <c r="U397" s="1" t="s">
        <v>272</v>
      </c>
      <c r="V397" s="3" t="s">
        <v>4384</v>
      </c>
      <c r="W397" s="3" t="s">
        <v>4385</v>
      </c>
      <c r="X397" s="3" t="s">
        <v>4386</v>
      </c>
      <c r="Y397" s="1" t="s">
        <v>4387</v>
      </c>
      <c r="Z397" s="3" t="s">
        <v>4388</v>
      </c>
      <c r="AA397" s="1" t="s">
        <v>153</v>
      </c>
      <c r="AB397" s="1" t="s">
        <v>162</v>
      </c>
      <c r="AC397" s="1" t="s">
        <v>4567</v>
      </c>
      <c r="AD397" s="1" t="s">
        <v>4389</v>
      </c>
      <c r="AE397" s="1">
        <v>7043328802</v>
      </c>
    </row>
    <row r="398" spans="1:31" ht="76.5" x14ac:dyDescent="0.25">
      <c r="A398" s="1">
        <v>11422133737</v>
      </c>
      <c r="B398" s="2">
        <v>43906.519872685189</v>
      </c>
      <c r="C398" s="2">
        <v>43906.524965277778</v>
      </c>
      <c r="D398" s="15">
        <f t="shared" si="9"/>
        <v>5.0925925897900015E-3</v>
      </c>
      <c r="E398" s="1" t="s">
        <v>257</v>
      </c>
      <c r="G398" s="1" t="s">
        <v>259</v>
      </c>
      <c r="J398" s="1" t="s">
        <v>261</v>
      </c>
      <c r="M398" s="1" t="s">
        <v>264</v>
      </c>
      <c r="O398" s="3" t="s">
        <v>18</v>
      </c>
      <c r="P398" s="3" t="s">
        <v>4391</v>
      </c>
      <c r="T398" s="1" t="s">
        <v>271</v>
      </c>
      <c r="V398" s="3" t="s">
        <v>4392</v>
      </c>
      <c r="W398" s="3" t="s">
        <v>4393</v>
      </c>
      <c r="X398" s="3" t="s">
        <v>551</v>
      </c>
      <c r="Y398" s="1" t="s">
        <v>4394</v>
      </c>
      <c r="Z398" s="3" t="s">
        <v>4395</v>
      </c>
      <c r="AA398" s="1" t="s">
        <v>150</v>
      </c>
      <c r="AB398" s="1" t="s">
        <v>162</v>
      </c>
      <c r="AC398" s="1" t="s">
        <v>4568</v>
      </c>
      <c r="AD398" s="1" t="s">
        <v>4396</v>
      </c>
    </row>
    <row r="399" spans="1:31" ht="25.5" x14ac:dyDescent="0.25">
      <c r="A399" s="1">
        <v>11422133639</v>
      </c>
      <c r="B399" s="2">
        <v>43906.523055555554</v>
      </c>
      <c r="C399" s="2">
        <v>43906.524930555555</v>
      </c>
      <c r="D399" s="15">
        <f t="shared" si="9"/>
        <v>1.8750000017462298E-3</v>
      </c>
      <c r="G399" s="1" t="s">
        <v>259</v>
      </c>
      <c r="O399" s="3" t="s">
        <v>19</v>
      </c>
      <c r="P399" s="3" t="s">
        <v>4398</v>
      </c>
      <c r="T399" s="1" t="s">
        <v>271</v>
      </c>
      <c r="V399" s="3" t="s">
        <v>405</v>
      </c>
      <c r="W399" s="3" t="s">
        <v>4399</v>
      </c>
      <c r="X399" s="3" t="s">
        <v>2335</v>
      </c>
      <c r="Y399" s="1" t="s">
        <v>4400</v>
      </c>
      <c r="Z399" s="3" t="s">
        <v>4401</v>
      </c>
      <c r="AA399" s="1" t="s">
        <v>197</v>
      </c>
      <c r="AB399" s="1" t="s">
        <v>160</v>
      </c>
      <c r="AC399" s="1" t="s">
        <v>166</v>
      </c>
      <c r="AD399" s="1" t="s">
        <v>4402</v>
      </c>
      <c r="AE399" s="1">
        <v>9103649531</v>
      </c>
    </row>
    <row r="400" spans="1:31" ht="38.25" x14ac:dyDescent="0.25">
      <c r="A400" s="1">
        <v>11422133119</v>
      </c>
      <c r="B400" s="2">
        <v>43906.521701388891</v>
      </c>
      <c r="C400" s="2">
        <v>43906.52480324074</v>
      </c>
      <c r="D400" s="15">
        <f t="shared" si="9"/>
        <v>3.1018518493510783E-3</v>
      </c>
      <c r="E400" s="1" t="s">
        <v>257</v>
      </c>
      <c r="F400" s="1" t="s">
        <v>258</v>
      </c>
      <c r="G400" s="1" t="s">
        <v>259</v>
      </c>
      <c r="J400" s="1" t="s">
        <v>261</v>
      </c>
      <c r="K400" s="1" t="s">
        <v>262</v>
      </c>
      <c r="M400" s="1" t="s">
        <v>264</v>
      </c>
      <c r="O400" s="3" t="s">
        <v>17</v>
      </c>
      <c r="P400" s="3" t="s">
        <v>4404</v>
      </c>
      <c r="R400" s="1" t="s">
        <v>269</v>
      </c>
      <c r="S400" s="1" t="s">
        <v>270</v>
      </c>
      <c r="T400" s="1" t="s">
        <v>271</v>
      </c>
      <c r="Y400" s="1" t="s">
        <v>4405</v>
      </c>
      <c r="Z400" s="3" t="s">
        <v>4406</v>
      </c>
      <c r="AA400" s="1" t="s">
        <v>156</v>
      </c>
      <c r="AB400" s="1" t="s">
        <v>162</v>
      </c>
      <c r="AC400" s="1" t="s">
        <v>165</v>
      </c>
      <c r="AD400" s="1" t="s">
        <v>4407</v>
      </c>
      <c r="AE400" s="1" t="s">
        <v>4408</v>
      </c>
    </row>
    <row r="401" spans="1:31" ht="51" x14ac:dyDescent="0.25">
      <c r="A401" s="1">
        <v>11422132955</v>
      </c>
      <c r="B401" s="2">
        <v>43906.519942129627</v>
      </c>
      <c r="C401" s="2">
        <v>43906.524756944447</v>
      </c>
      <c r="D401" s="15">
        <f t="shared" si="9"/>
        <v>4.8148148198379204E-3</v>
      </c>
      <c r="E401" s="1" t="s">
        <v>257</v>
      </c>
      <c r="F401" s="1" t="s">
        <v>258</v>
      </c>
      <c r="G401" s="1" t="s">
        <v>259</v>
      </c>
      <c r="H401" s="1" t="s">
        <v>260</v>
      </c>
      <c r="I401" s="1" t="s">
        <v>29</v>
      </c>
      <c r="J401" s="1" t="s">
        <v>261</v>
      </c>
      <c r="L401" s="1" t="s">
        <v>263</v>
      </c>
      <c r="M401" s="1" t="s">
        <v>264</v>
      </c>
      <c r="N401" s="3" t="s">
        <v>4410</v>
      </c>
      <c r="O401" s="3" t="s">
        <v>17</v>
      </c>
      <c r="P401" s="3" t="s">
        <v>4411</v>
      </c>
      <c r="S401" s="1" t="s">
        <v>270</v>
      </c>
      <c r="T401" s="1" t="s">
        <v>271</v>
      </c>
      <c r="V401" s="3" t="s">
        <v>4412</v>
      </c>
      <c r="W401" s="3" t="s">
        <v>4413</v>
      </c>
    </row>
    <row r="402" spans="1:31" x14ac:dyDescent="0.25">
      <c r="A402" s="1">
        <v>11422132440</v>
      </c>
      <c r="B402" s="2">
        <v>43906.523020833331</v>
      </c>
      <c r="C402" s="2">
        <v>43906.524629629632</v>
      </c>
      <c r="D402" s="15">
        <f t="shared" si="9"/>
        <v>1.6087963012978435E-3</v>
      </c>
      <c r="E402" s="1" t="s">
        <v>257</v>
      </c>
      <c r="F402" s="1" t="s">
        <v>258</v>
      </c>
      <c r="G402" s="1" t="s">
        <v>259</v>
      </c>
      <c r="H402" s="1" t="s">
        <v>260</v>
      </c>
      <c r="M402" s="1" t="s">
        <v>264</v>
      </c>
      <c r="O402" s="3" t="s">
        <v>17</v>
      </c>
      <c r="P402" s="3" t="s">
        <v>4415</v>
      </c>
      <c r="T402" s="1" t="s">
        <v>271</v>
      </c>
      <c r="V402" s="3" t="s">
        <v>1308</v>
      </c>
      <c r="W402" s="3" t="s">
        <v>4416</v>
      </c>
      <c r="X402" s="3" t="s">
        <v>405</v>
      </c>
    </row>
    <row r="403" spans="1:31" x14ac:dyDescent="0.25">
      <c r="A403" s="1">
        <v>11422132309</v>
      </c>
      <c r="B403" s="2">
        <v>43906.52416666667</v>
      </c>
      <c r="C403" s="2">
        <v>43906.524606481478</v>
      </c>
      <c r="D403" s="15">
        <f t="shared" si="9"/>
        <v>4.3981480848742649E-4</v>
      </c>
      <c r="E403" s="1" t="s">
        <v>257</v>
      </c>
      <c r="F403" s="1" t="s">
        <v>258</v>
      </c>
    </row>
    <row r="404" spans="1:31" ht="38.25" x14ac:dyDescent="0.25">
      <c r="A404" s="1">
        <v>11422132098</v>
      </c>
      <c r="B404" s="2">
        <v>43906.521006944444</v>
      </c>
      <c r="C404" s="2">
        <v>43906.524548611109</v>
      </c>
      <c r="D404" s="15">
        <f t="shared" si="9"/>
        <v>3.5416666651144624E-3</v>
      </c>
      <c r="E404" s="1" t="s">
        <v>257</v>
      </c>
      <c r="G404" s="1" t="s">
        <v>259</v>
      </c>
      <c r="H404" s="1" t="s">
        <v>260</v>
      </c>
      <c r="I404" s="1" t="s">
        <v>29</v>
      </c>
      <c r="K404" s="1" t="s">
        <v>262</v>
      </c>
      <c r="O404" s="3" t="s">
        <v>17</v>
      </c>
      <c r="P404" s="3" t="s">
        <v>4419</v>
      </c>
      <c r="T404" s="1" t="s">
        <v>271</v>
      </c>
      <c r="V404" s="3" t="s">
        <v>4420</v>
      </c>
      <c r="W404" s="3" t="s">
        <v>4421</v>
      </c>
      <c r="X404" s="3" t="s">
        <v>4422</v>
      </c>
      <c r="Y404" s="1" t="s">
        <v>4423</v>
      </c>
      <c r="Z404" s="3" t="s">
        <v>4424</v>
      </c>
      <c r="AA404" s="1" t="s">
        <v>156</v>
      </c>
      <c r="AB404" s="1" t="s">
        <v>162</v>
      </c>
      <c r="AC404" s="1" t="s">
        <v>4540</v>
      </c>
      <c r="AD404" s="1" t="s">
        <v>4425</v>
      </c>
      <c r="AE404" s="1" t="s">
        <v>4426</v>
      </c>
    </row>
    <row r="405" spans="1:31" ht="127.5" x14ac:dyDescent="0.25">
      <c r="A405" s="1">
        <v>11422132000</v>
      </c>
      <c r="B405" s="2">
        <v>43906.521458333336</v>
      </c>
      <c r="C405" s="2">
        <v>43906.524513888886</v>
      </c>
      <c r="D405" s="15">
        <f t="shared" si="9"/>
        <v>3.0555555495084263E-3</v>
      </c>
      <c r="E405" s="1" t="s">
        <v>257</v>
      </c>
      <c r="G405" s="1" t="s">
        <v>259</v>
      </c>
      <c r="H405" s="1" t="s">
        <v>260</v>
      </c>
      <c r="J405" s="1" t="s">
        <v>261</v>
      </c>
      <c r="L405" s="1" t="s">
        <v>263</v>
      </c>
      <c r="M405" s="1" t="s">
        <v>264</v>
      </c>
      <c r="N405" s="3" t="s">
        <v>4428</v>
      </c>
      <c r="O405" s="3" t="s">
        <v>17</v>
      </c>
      <c r="P405" s="3" t="s">
        <v>4429</v>
      </c>
      <c r="Q405" s="3" t="s">
        <v>268</v>
      </c>
      <c r="R405" s="1" t="s">
        <v>269</v>
      </c>
      <c r="S405" s="1" t="s">
        <v>270</v>
      </c>
      <c r="T405" s="1" t="s">
        <v>271</v>
      </c>
      <c r="V405" s="3" t="s">
        <v>1579</v>
      </c>
      <c r="W405" s="3" t="s">
        <v>4430</v>
      </c>
      <c r="Y405" s="1" t="s">
        <v>834</v>
      </c>
      <c r="Z405" s="3" t="s">
        <v>835</v>
      </c>
      <c r="AA405" s="1" t="s">
        <v>185</v>
      </c>
      <c r="AB405" s="1" t="s">
        <v>161</v>
      </c>
      <c r="AC405" s="1" t="s">
        <v>167</v>
      </c>
      <c r="AD405" s="1" t="s">
        <v>836</v>
      </c>
      <c r="AE405" s="1" t="s">
        <v>4431</v>
      </c>
    </row>
    <row r="406" spans="1:31" ht="51" x14ac:dyDescent="0.25">
      <c r="A406" s="1">
        <v>11422131743</v>
      </c>
      <c r="B406" s="2">
        <v>43906.522916666669</v>
      </c>
      <c r="C406" s="2">
        <v>43906.524444444447</v>
      </c>
      <c r="D406" s="15">
        <f t="shared" si="9"/>
        <v>1.527777778392192E-3</v>
      </c>
      <c r="E406" s="1" t="s">
        <v>257</v>
      </c>
      <c r="I406" s="1" t="s">
        <v>29</v>
      </c>
      <c r="M406" s="1" t="s">
        <v>264</v>
      </c>
      <c r="O406" s="3" t="s">
        <v>17</v>
      </c>
      <c r="P406" s="3" t="s">
        <v>4433</v>
      </c>
      <c r="T406" s="1" t="s">
        <v>271</v>
      </c>
      <c r="V406" s="3" t="s">
        <v>405</v>
      </c>
      <c r="W406" s="3" t="s">
        <v>4434</v>
      </c>
      <c r="X406" s="3" t="s">
        <v>405</v>
      </c>
    </row>
    <row r="407" spans="1:31" ht="63.75" x14ac:dyDescent="0.25">
      <c r="A407" s="1">
        <v>11422131321</v>
      </c>
      <c r="B407" s="2">
        <v>43906.521817129629</v>
      </c>
      <c r="C407" s="2">
        <v>43906.524340277778</v>
      </c>
      <c r="D407" s="15">
        <f t="shared" ref="D407:D425" si="10">C407-B407</f>
        <v>2.5231481486116536E-3</v>
      </c>
      <c r="E407" s="1" t="s">
        <v>257</v>
      </c>
      <c r="M407" s="1" t="s">
        <v>264</v>
      </c>
      <c r="O407" s="3" t="s">
        <v>17</v>
      </c>
      <c r="P407" s="3" t="s">
        <v>4436</v>
      </c>
      <c r="V407" s="3" t="s">
        <v>4437</v>
      </c>
    </row>
    <row r="408" spans="1:31" ht="51" x14ac:dyDescent="0.25">
      <c r="A408" s="1">
        <v>11422130554</v>
      </c>
      <c r="B408" s="2">
        <v>43906.522326388891</v>
      </c>
      <c r="C408" s="2">
        <v>43906.524143518516</v>
      </c>
      <c r="D408" s="15">
        <f t="shared" si="10"/>
        <v>1.8171296251239255E-3</v>
      </c>
      <c r="E408" s="1" t="s">
        <v>257</v>
      </c>
      <c r="F408" s="1" t="s">
        <v>258</v>
      </c>
      <c r="G408" s="1" t="s">
        <v>259</v>
      </c>
      <c r="I408" s="1" t="s">
        <v>29</v>
      </c>
      <c r="J408" s="1" t="s">
        <v>261</v>
      </c>
      <c r="K408" s="1" t="s">
        <v>262</v>
      </c>
      <c r="L408" s="1" t="s">
        <v>263</v>
      </c>
      <c r="M408" s="1" t="s">
        <v>264</v>
      </c>
      <c r="O408" s="3" t="s">
        <v>17</v>
      </c>
      <c r="P408" s="3" t="s">
        <v>4439</v>
      </c>
      <c r="S408" s="1" t="s">
        <v>270</v>
      </c>
      <c r="T408" s="1" t="s">
        <v>271</v>
      </c>
      <c r="V408" s="3" t="s">
        <v>4440</v>
      </c>
      <c r="W408" s="3" t="s">
        <v>4441</v>
      </c>
      <c r="Y408" s="1" t="s">
        <v>4442</v>
      </c>
      <c r="Z408" s="3" t="s">
        <v>4443</v>
      </c>
      <c r="AA408" s="1" t="s">
        <v>156</v>
      </c>
      <c r="AB408" s="1" t="s">
        <v>162</v>
      </c>
      <c r="AC408" s="1" t="s">
        <v>4569</v>
      </c>
      <c r="AD408" s="1" t="s">
        <v>4444</v>
      </c>
    </row>
    <row r="409" spans="1:31" ht="38.25" x14ac:dyDescent="0.25">
      <c r="A409" s="1">
        <v>11422129689</v>
      </c>
      <c r="B409" s="2">
        <v>43906.521377314813</v>
      </c>
      <c r="C409" s="2">
        <v>43906.523912037039</v>
      </c>
      <c r="D409" s="15">
        <f t="shared" si="10"/>
        <v>2.534722225391306E-3</v>
      </c>
      <c r="E409" s="1" t="s">
        <v>257</v>
      </c>
      <c r="F409" s="1" t="s">
        <v>258</v>
      </c>
      <c r="G409" s="1" t="s">
        <v>259</v>
      </c>
      <c r="H409" s="1" t="s">
        <v>260</v>
      </c>
      <c r="I409" s="1" t="s">
        <v>29</v>
      </c>
      <c r="M409" s="1" t="s">
        <v>264</v>
      </c>
      <c r="O409" s="3" t="s">
        <v>17</v>
      </c>
      <c r="P409" s="3" t="s">
        <v>4570</v>
      </c>
      <c r="Q409" s="3" t="s">
        <v>268</v>
      </c>
      <c r="R409" s="1" t="s">
        <v>269</v>
      </c>
      <c r="S409" s="1" t="s">
        <v>270</v>
      </c>
      <c r="T409" s="1" t="s">
        <v>271</v>
      </c>
      <c r="V409" s="3" t="s">
        <v>4447</v>
      </c>
      <c r="W409" s="3" t="s">
        <v>4448</v>
      </c>
      <c r="X409" s="3" t="s">
        <v>4449</v>
      </c>
      <c r="Y409" s="1" t="s">
        <v>4450</v>
      </c>
      <c r="Z409" s="3" t="s">
        <v>4451</v>
      </c>
      <c r="AA409" s="1" t="s">
        <v>156</v>
      </c>
      <c r="AB409" s="1" t="s">
        <v>162</v>
      </c>
      <c r="AC409" s="1" t="s">
        <v>174</v>
      </c>
      <c r="AD409" s="1" t="s">
        <v>4452</v>
      </c>
      <c r="AE409" s="1" t="s">
        <v>4453</v>
      </c>
    </row>
    <row r="410" spans="1:31" ht="51" x14ac:dyDescent="0.25">
      <c r="A410" s="1">
        <v>11422128898</v>
      </c>
      <c r="B410" s="2">
        <v>43906.520532407405</v>
      </c>
      <c r="C410" s="2">
        <v>43906.5237037037</v>
      </c>
      <c r="D410" s="15">
        <f t="shared" si="10"/>
        <v>3.1712962954770774E-3</v>
      </c>
      <c r="E410" s="1" t="s">
        <v>257</v>
      </c>
      <c r="O410" s="3" t="s">
        <v>17</v>
      </c>
      <c r="P410" s="3" t="s">
        <v>4455</v>
      </c>
      <c r="U410" s="1" t="s">
        <v>272</v>
      </c>
      <c r="V410" s="3" t="s">
        <v>4456</v>
      </c>
      <c r="W410" s="3" t="s">
        <v>4457</v>
      </c>
      <c r="X410" s="3" t="s">
        <v>4458</v>
      </c>
      <c r="Y410" s="1" t="s">
        <v>4459</v>
      </c>
      <c r="Z410" s="3" t="s">
        <v>4460</v>
      </c>
      <c r="AA410" s="1" t="s">
        <v>228</v>
      </c>
      <c r="AB410" s="1" t="s">
        <v>161</v>
      </c>
      <c r="AC410" s="1" t="s">
        <v>4550</v>
      </c>
      <c r="AD410" s="1" t="s">
        <v>4461</v>
      </c>
      <c r="AE410" s="1">
        <v>5133141146</v>
      </c>
    </row>
    <row r="411" spans="1:31" ht="89.25" x14ac:dyDescent="0.25">
      <c r="A411" s="1">
        <v>11422128727</v>
      </c>
      <c r="B411" s="2">
        <v>43906.520995370367</v>
      </c>
      <c r="C411" s="2">
        <v>43906.523657407408</v>
      </c>
      <c r="D411" s="15">
        <f t="shared" si="10"/>
        <v>2.6620370408636518E-3</v>
      </c>
      <c r="E411" s="1" t="s">
        <v>257</v>
      </c>
      <c r="F411" s="1" t="s">
        <v>258</v>
      </c>
      <c r="G411" s="1" t="s">
        <v>259</v>
      </c>
      <c r="I411" s="1" t="s">
        <v>29</v>
      </c>
      <c r="J411" s="1" t="s">
        <v>261</v>
      </c>
      <c r="K411" s="1" t="s">
        <v>262</v>
      </c>
      <c r="L411" s="1" t="s">
        <v>263</v>
      </c>
      <c r="M411" s="1" t="s">
        <v>264</v>
      </c>
      <c r="O411" s="3" t="s">
        <v>17</v>
      </c>
      <c r="P411" s="3" t="s">
        <v>4463</v>
      </c>
      <c r="T411" s="1" t="s">
        <v>271</v>
      </c>
      <c r="V411" s="3" t="s">
        <v>4464</v>
      </c>
      <c r="W411" s="3" t="s">
        <v>4465</v>
      </c>
      <c r="X411" s="3" t="s">
        <v>4466</v>
      </c>
      <c r="Y411" s="1" t="s">
        <v>4467</v>
      </c>
      <c r="Z411" s="3" t="s">
        <v>4468</v>
      </c>
      <c r="AA411" s="1" t="s">
        <v>155</v>
      </c>
      <c r="AB411" s="1" t="s">
        <v>162</v>
      </c>
      <c r="AC411" s="1" t="s">
        <v>4540</v>
      </c>
      <c r="AD411" s="1" t="s">
        <v>4469</v>
      </c>
      <c r="AE411" s="1">
        <v>9193041009</v>
      </c>
    </row>
    <row r="412" spans="1:31" ht="38.25" x14ac:dyDescent="0.25">
      <c r="A412" s="1">
        <v>11422128012</v>
      </c>
      <c r="B412" s="2">
        <v>43906.520983796298</v>
      </c>
      <c r="C412" s="2">
        <v>43906.523472222223</v>
      </c>
      <c r="D412" s="15">
        <f t="shared" si="10"/>
        <v>2.488425925548654E-3</v>
      </c>
      <c r="E412" s="1" t="s">
        <v>257</v>
      </c>
      <c r="F412" s="1" t="s">
        <v>258</v>
      </c>
      <c r="O412" s="3" t="s">
        <v>17</v>
      </c>
      <c r="P412" s="3" t="s">
        <v>4471</v>
      </c>
      <c r="S412" s="1" t="s">
        <v>270</v>
      </c>
      <c r="T412" s="1" t="s">
        <v>271</v>
      </c>
    </row>
    <row r="413" spans="1:31" ht="76.5" x14ac:dyDescent="0.25">
      <c r="A413" s="1">
        <v>11422127667</v>
      </c>
      <c r="B413" s="2">
        <v>43906.520972222221</v>
      </c>
      <c r="C413" s="2">
        <v>43906.5233912037</v>
      </c>
      <c r="D413" s="15">
        <f t="shared" si="10"/>
        <v>2.418981479422655E-3</v>
      </c>
      <c r="E413" s="1" t="s">
        <v>257</v>
      </c>
      <c r="G413" s="1" t="s">
        <v>259</v>
      </c>
      <c r="H413" s="1" t="s">
        <v>260</v>
      </c>
      <c r="I413" s="1" t="s">
        <v>29</v>
      </c>
      <c r="J413" s="1" t="s">
        <v>261</v>
      </c>
      <c r="L413" s="1" t="s">
        <v>263</v>
      </c>
      <c r="M413" s="1" t="s">
        <v>264</v>
      </c>
      <c r="O413" s="3" t="s">
        <v>17</v>
      </c>
      <c r="P413" s="3" t="s">
        <v>4473</v>
      </c>
      <c r="U413" s="1" t="s">
        <v>272</v>
      </c>
      <c r="V413" s="3" t="s">
        <v>272</v>
      </c>
      <c r="W413" s="3" t="s">
        <v>4474</v>
      </c>
      <c r="X413" s="3" t="s">
        <v>272</v>
      </c>
    </row>
    <row r="414" spans="1:31" ht="38.25" x14ac:dyDescent="0.25">
      <c r="A414" s="1">
        <v>11422127468</v>
      </c>
      <c r="B414" s="2">
        <v>43906.520648148151</v>
      </c>
      <c r="C414" s="2">
        <v>43906.523333333331</v>
      </c>
      <c r="D414" s="15">
        <f t="shared" si="10"/>
        <v>2.6851851798710413E-3</v>
      </c>
      <c r="E414" s="1" t="s">
        <v>257</v>
      </c>
      <c r="F414" s="1" t="s">
        <v>258</v>
      </c>
      <c r="G414" s="1" t="s">
        <v>259</v>
      </c>
      <c r="H414" s="1" t="s">
        <v>260</v>
      </c>
      <c r="J414" s="1" t="s">
        <v>261</v>
      </c>
      <c r="K414" s="1" t="s">
        <v>262</v>
      </c>
      <c r="M414" s="1" t="s">
        <v>264</v>
      </c>
      <c r="O414" s="3" t="s">
        <v>18</v>
      </c>
      <c r="P414" s="3" t="s">
        <v>4476</v>
      </c>
      <c r="Q414" s="3" t="s">
        <v>268</v>
      </c>
      <c r="R414" s="1" t="s">
        <v>269</v>
      </c>
      <c r="V414" s="3" t="s">
        <v>4477</v>
      </c>
      <c r="Y414" s="1" t="s">
        <v>4478</v>
      </c>
      <c r="Z414" s="3" t="s">
        <v>4479</v>
      </c>
      <c r="AA414" s="1" t="s">
        <v>151</v>
      </c>
      <c r="AB414" s="1" t="s">
        <v>162</v>
      </c>
      <c r="AC414" s="1" t="s">
        <v>4545</v>
      </c>
      <c r="AD414" s="1" t="s">
        <v>4480</v>
      </c>
      <c r="AE414" s="1">
        <v>3367216902</v>
      </c>
    </row>
    <row r="415" spans="1:31" ht="38.25" x14ac:dyDescent="0.25">
      <c r="A415" s="1">
        <v>11422127405</v>
      </c>
      <c r="B415" s="2">
        <v>43906.521585648145</v>
      </c>
      <c r="C415" s="2">
        <v>43906.523321759261</v>
      </c>
      <c r="D415" s="15">
        <f t="shared" si="10"/>
        <v>1.7361111167701893E-3</v>
      </c>
      <c r="E415" s="1" t="s">
        <v>257</v>
      </c>
      <c r="G415" s="1" t="s">
        <v>259</v>
      </c>
      <c r="J415" s="1" t="s">
        <v>261</v>
      </c>
      <c r="M415" s="1" t="s">
        <v>264</v>
      </c>
      <c r="O415" s="3" t="s">
        <v>17</v>
      </c>
      <c r="P415" s="3" t="s">
        <v>4482</v>
      </c>
      <c r="T415" s="1" t="s">
        <v>271</v>
      </c>
      <c r="V415" s="3" t="s">
        <v>4483</v>
      </c>
      <c r="W415" s="3" t="s">
        <v>4484</v>
      </c>
    </row>
    <row r="416" spans="1:31" ht="51" x14ac:dyDescent="0.25">
      <c r="A416" s="1">
        <v>11422126891</v>
      </c>
      <c r="B416" s="2">
        <v>43906.519780092596</v>
      </c>
      <c r="C416" s="2">
        <v>43906.523194444446</v>
      </c>
      <c r="D416" s="15">
        <f t="shared" si="10"/>
        <v>3.4143518496421166E-3</v>
      </c>
      <c r="E416" s="1" t="s">
        <v>257</v>
      </c>
      <c r="F416" s="1" t="s">
        <v>258</v>
      </c>
      <c r="M416" s="1" t="s">
        <v>264</v>
      </c>
      <c r="O416" s="3" t="s">
        <v>17</v>
      </c>
      <c r="P416" s="3" t="s">
        <v>4486</v>
      </c>
      <c r="Q416" s="3" t="s">
        <v>268</v>
      </c>
      <c r="V416" s="3" t="s">
        <v>3458</v>
      </c>
      <c r="W416" s="3" t="s">
        <v>4487</v>
      </c>
      <c r="X416" s="3" t="s">
        <v>4488</v>
      </c>
    </row>
    <row r="417" spans="1:31" ht="25.5" x14ac:dyDescent="0.25">
      <c r="A417" s="1">
        <v>11422126706</v>
      </c>
      <c r="B417" s="2">
        <v>43906.522118055553</v>
      </c>
      <c r="C417" s="2">
        <v>43906.523148148146</v>
      </c>
      <c r="D417" s="15">
        <f t="shared" si="10"/>
        <v>1.0300925932824612E-3</v>
      </c>
      <c r="E417" s="1" t="s">
        <v>257</v>
      </c>
      <c r="F417" s="1" t="s">
        <v>258</v>
      </c>
      <c r="O417" s="3" t="s">
        <v>18</v>
      </c>
      <c r="U417" s="1" t="s">
        <v>272</v>
      </c>
    </row>
    <row r="418" spans="1:31" ht="63.75" x14ac:dyDescent="0.25">
      <c r="A418" s="1">
        <v>11422126239</v>
      </c>
      <c r="B418" s="2">
        <v>43906.520162037035</v>
      </c>
      <c r="C418" s="2">
        <v>43906.523032407407</v>
      </c>
      <c r="D418" s="15">
        <f t="shared" si="10"/>
        <v>2.8703703719656914E-3</v>
      </c>
      <c r="E418" s="1" t="s">
        <v>257</v>
      </c>
      <c r="F418" s="1" t="s">
        <v>258</v>
      </c>
      <c r="G418" s="1" t="s">
        <v>259</v>
      </c>
      <c r="K418" s="1" t="s">
        <v>262</v>
      </c>
      <c r="O418" s="3" t="s">
        <v>18</v>
      </c>
      <c r="P418" s="3" t="s">
        <v>4491</v>
      </c>
      <c r="U418" s="1" t="s">
        <v>272</v>
      </c>
      <c r="V418" s="3" t="s">
        <v>4492</v>
      </c>
      <c r="W418" s="3" t="s">
        <v>4493</v>
      </c>
      <c r="X418" s="3" t="s">
        <v>4494</v>
      </c>
    </row>
    <row r="419" spans="1:31" ht="76.5" x14ac:dyDescent="0.25">
      <c r="A419" s="1">
        <v>11422125572</v>
      </c>
      <c r="B419" s="2">
        <v>43906.520115740743</v>
      </c>
      <c r="C419" s="2">
        <v>43906.522858796299</v>
      </c>
      <c r="D419" s="15">
        <f t="shared" si="10"/>
        <v>2.7430555564933456E-3</v>
      </c>
      <c r="E419" s="1" t="s">
        <v>257</v>
      </c>
      <c r="G419" s="1" t="s">
        <v>259</v>
      </c>
      <c r="I419" s="1" t="s">
        <v>29</v>
      </c>
      <c r="K419" s="1" t="s">
        <v>262</v>
      </c>
      <c r="M419" s="1" t="s">
        <v>264</v>
      </c>
      <c r="O419" s="3" t="s">
        <v>17</v>
      </c>
      <c r="P419" s="3" t="s">
        <v>4496</v>
      </c>
      <c r="Q419" s="3" t="s">
        <v>268</v>
      </c>
      <c r="R419" s="1" t="s">
        <v>269</v>
      </c>
      <c r="V419" s="3" t="s">
        <v>4497</v>
      </c>
      <c r="W419" s="3" t="s">
        <v>4498</v>
      </c>
    </row>
    <row r="420" spans="1:31" ht="25.5" x14ac:dyDescent="0.25">
      <c r="A420" s="1">
        <v>11422125170</v>
      </c>
      <c r="B420" s="2">
        <v>43906.520590277774</v>
      </c>
      <c r="C420" s="2">
        <v>43906.52275462963</v>
      </c>
      <c r="D420" s="15">
        <f t="shared" si="10"/>
        <v>2.164351855753921E-3</v>
      </c>
      <c r="F420" s="1" t="s">
        <v>258</v>
      </c>
      <c r="G420" s="1" t="s">
        <v>259</v>
      </c>
      <c r="J420" s="1" t="s">
        <v>261</v>
      </c>
      <c r="O420" s="3" t="s">
        <v>18</v>
      </c>
      <c r="P420" s="3" t="s">
        <v>4500</v>
      </c>
      <c r="Q420" s="3" t="s">
        <v>268</v>
      </c>
      <c r="R420" s="1" t="s">
        <v>269</v>
      </c>
      <c r="W420" s="3" t="s">
        <v>4501</v>
      </c>
      <c r="Y420" s="1" t="s">
        <v>4502</v>
      </c>
      <c r="Z420" s="3" t="s">
        <v>4503</v>
      </c>
      <c r="AA420" s="1" t="s">
        <v>156</v>
      </c>
      <c r="AB420" s="1" t="s">
        <v>162</v>
      </c>
      <c r="AC420" s="1" t="s">
        <v>4536</v>
      </c>
      <c r="AD420" s="1" t="s">
        <v>4504</v>
      </c>
    </row>
    <row r="421" spans="1:31" ht="51" x14ac:dyDescent="0.25">
      <c r="A421" s="1">
        <v>11422125099</v>
      </c>
      <c r="B421" s="2">
        <v>43906.52071759259</v>
      </c>
      <c r="C421" s="2">
        <v>43906.522731481484</v>
      </c>
      <c r="D421" s="15">
        <f t="shared" si="10"/>
        <v>2.013888893998228E-3</v>
      </c>
      <c r="E421" s="1" t="s">
        <v>257</v>
      </c>
      <c r="G421" s="1" t="s">
        <v>259</v>
      </c>
      <c r="O421" s="3" t="s">
        <v>18</v>
      </c>
      <c r="P421" s="3" t="s">
        <v>4506</v>
      </c>
      <c r="U421" s="1" t="s">
        <v>272</v>
      </c>
      <c r="Y421" s="1" t="s">
        <v>4507</v>
      </c>
      <c r="Z421" s="3" t="s">
        <v>4508</v>
      </c>
      <c r="AA421" s="1" t="s">
        <v>150</v>
      </c>
      <c r="AB421" s="1" t="s">
        <v>162</v>
      </c>
      <c r="AC421" s="1" t="s">
        <v>165</v>
      </c>
      <c r="AD421" s="1" t="s">
        <v>4509</v>
      </c>
      <c r="AE421" s="1">
        <v>9198697110</v>
      </c>
    </row>
    <row r="422" spans="1:31" ht="38.25" x14ac:dyDescent="0.25">
      <c r="A422" s="1">
        <v>11422124262</v>
      </c>
      <c r="B422" s="2">
        <v>43906.519965277781</v>
      </c>
      <c r="C422" s="2">
        <v>43906.522523148145</v>
      </c>
      <c r="D422" s="15">
        <f t="shared" si="10"/>
        <v>2.5578703643986955E-3</v>
      </c>
      <c r="F422" s="1" t="s">
        <v>258</v>
      </c>
      <c r="J422" s="1" t="s">
        <v>261</v>
      </c>
      <c r="M422" s="1" t="s">
        <v>264</v>
      </c>
      <c r="O422" s="3" t="s">
        <v>18</v>
      </c>
      <c r="P422" s="3" t="s">
        <v>4511</v>
      </c>
      <c r="T422" s="1" t="s">
        <v>271</v>
      </c>
      <c r="V422" s="3" t="s">
        <v>4075</v>
      </c>
      <c r="W422" s="3" t="s">
        <v>4512</v>
      </c>
    </row>
    <row r="423" spans="1:31" ht="25.5" x14ac:dyDescent="0.25">
      <c r="A423" s="1">
        <v>11422122626</v>
      </c>
      <c r="B423" s="2">
        <v>43906.520196759258</v>
      </c>
      <c r="C423" s="2">
        <v>43906.522106481483</v>
      </c>
      <c r="D423" s="15">
        <f t="shared" si="10"/>
        <v>1.9097222248092294E-3</v>
      </c>
      <c r="E423" s="1" t="s">
        <v>257</v>
      </c>
      <c r="G423" s="1" t="s">
        <v>259</v>
      </c>
      <c r="H423" s="1" t="s">
        <v>260</v>
      </c>
      <c r="L423" s="1" t="s">
        <v>263</v>
      </c>
      <c r="M423" s="1" t="s">
        <v>264</v>
      </c>
      <c r="O423" s="3" t="s">
        <v>18</v>
      </c>
      <c r="P423" s="3" t="s">
        <v>4514</v>
      </c>
      <c r="Q423" s="3" t="s">
        <v>268</v>
      </c>
      <c r="R423" s="1" t="s">
        <v>269</v>
      </c>
      <c r="W423" s="3" t="s">
        <v>4515</v>
      </c>
      <c r="X423" s="3" t="s">
        <v>2335</v>
      </c>
    </row>
    <row r="424" spans="1:31" ht="25.5" x14ac:dyDescent="0.25">
      <c r="A424" s="1">
        <v>11422120928</v>
      </c>
      <c r="B424" s="2">
        <v>43906.520682870374</v>
      </c>
      <c r="C424" s="2">
        <v>43906.521655092591</v>
      </c>
      <c r="D424" s="15">
        <f t="shared" si="10"/>
        <v>9.7222221666015685E-4</v>
      </c>
      <c r="E424" s="1" t="s">
        <v>257</v>
      </c>
      <c r="F424" s="1" t="s">
        <v>258</v>
      </c>
      <c r="J424" s="1" t="s">
        <v>261</v>
      </c>
      <c r="O424" s="3" t="s">
        <v>18</v>
      </c>
      <c r="R424" s="1" t="s">
        <v>269</v>
      </c>
    </row>
    <row r="425" spans="1:31" ht="51" x14ac:dyDescent="0.25">
      <c r="A425" s="1">
        <v>11422118734</v>
      </c>
      <c r="B425" s="2">
        <v>43906.519768518519</v>
      </c>
      <c r="C425" s="2">
        <v>43906.521064814813</v>
      </c>
      <c r="D425" s="15">
        <f t="shared" si="10"/>
        <v>1.2962962937308475E-3</v>
      </c>
      <c r="E425" s="1" t="s">
        <v>257</v>
      </c>
      <c r="G425" s="1" t="s">
        <v>259</v>
      </c>
      <c r="M425" s="1" t="s">
        <v>264</v>
      </c>
      <c r="O425" s="3" t="s">
        <v>17</v>
      </c>
      <c r="P425" s="3" t="s">
        <v>4518</v>
      </c>
      <c r="S425" s="1" t="s">
        <v>270</v>
      </c>
      <c r="T425" s="1" t="s">
        <v>271</v>
      </c>
    </row>
  </sheetData>
  <sortState ref="A2:AE425">
    <sortCondition descending="1" ref="C2:C425"/>
  </sortState>
  <conditionalFormatting sqref="Z1:Z1048576">
    <cfRule type="duplicateValues" dxfId="0" priority="1"/>
  </conditionalFormatting>
  <hyperlinks>
    <hyperlink ref="AD24" r:id="rId1"/>
    <hyperlink ref="AD185" r:id="rId2"/>
  </hyperlinks>
  <pageMargins left="0.7" right="0.7" top="0.75" bottom="0.75" header="0.3" footer="0.3"/>
  <pageSetup orientation="portrait"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topLeftCell="E1" workbookViewId="0">
      <selection activeCell="G5" sqref="G5"/>
    </sheetView>
  </sheetViews>
  <sheetFormatPr defaultRowHeight="15" x14ac:dyDescent="0.25"/>
  <cols>
    <col min="1" max="3" width="10.5703125" hidden="1" customWidth="1"/>
    <col min="4" max="4" width="12.85546875" hidden="1" customWidth="1"/>
    <col min="5" max="5" width="49.7109375" style="30" customWidth="1"/>
    <col min="6" max="6" width="10.5703125" hidden="1" customWidth="1"/>
  </cols>
  <sheetData>
    <row r="1" spans="1:7" s="53" customFormat="1" ht="50.1" customHeight="1" x14ac:dyDescent="0.25">
      <c r="E1" s="54" t="s">
        <v>8</v>
      </c>
      <c r="G1" s="56" t="s">
        <v>9</v>
      </c>
    </row>
    <row r="2" spans="1:7" s="16" customFormat="1" x14ac:dyDescent="0.25">
      <c r="B2" s="25"/>
      <c r="C2" s="25"/>
      <c r="E2" s="33" t="s">
        <v>10</v>
      </c>
      <c r="F2" s="25"/>
    </row>
    <row r="3" spans="1:7" s="16" customFormat="1" x14ac:dyDescent="0.25">
      <c r="E3" s="31"/>
    </row>
    <row r="4" spans="1:7" ht="39.950000000000003" customHeight="1" x14ac:dyDescent="0.25">
      <c r="A4" s="14" t="s">
        <v>11</v>
      </c>
      <c r="B4" s="14" t="s">
        <v>12</v>
      </c>
      <c r="C4" s="14" t="s">
        <v>13</v>
      </c>
      <c r="D4" s="23" t="s">
        <v>14</v>
      </c>
      <c r="E4" s="23" t="s">
        <v>15</v>
      </c>
      <c r="F4" s="14" t="s">
        <v>13</v>
      </c>
      <c r="G4" s="62" t="s">
        <v>16</v>
      </c>
    </row>
    <row r="5" spans="1:7" ht="30" customHeight="1" x14ac:dyDescent="0.25">
      <c r="A5" s="28"/>
      <c r="B5" s="28"/>
      <c r="C5" s="28">
        <v>499</v>
      </c>
      <c r="D5" s="29"/>
      <c r="E5" s="32" t="s">
        <v>17</v>
      </c>
      <c r="F5" s="28">
        <v>499</v>
      </c>
      <c r="G5" s="29">
        <f>F5/674</f>
        <v>0.74035608308605338</v>
      </c>
    </row>
    <row r="6" spans="1:7" ht="30" customHeight="1" x14ac:dyDescent="0.25">
      <c r="A6" s="28"/>
      <c r="B6" s="28"/>
      <c r="C6" s="28">
        <v>162</v>
      </c>
      <c r="D6" s="29"/>
      <c r="E6" s="32" t="s">
        <v>18</v>
      </c>
      <c r="F6" s="28">
        <v>162</v>
      </c>
      <c r="G6" s="29">
        <f>F6/674</f>
        <v>0.24035608308605341</v>
      </c>
    </row>
    <row r="7" spans="1:7" ht="30" customHeight="1" x14ac:dyDescent="0.25">
      <c r="A7" s="28"/>
      <c r="B7" s="28"/>
      <c r="C7" s="28">
        <v>13</v>
      </c>
      <c r="D7" s="29"/>
      <c r="E7" s="28" t="s">
        <v>19</v>
      </c>
      <c r="F7" s="28">
        <v>13</v>
      </c>
      <c r="G7" s="29">
        <f>F7/674</f>
        <v>1.9287833827893175E-2</v>
      </c>
    </row>
    <row r="8" spans="1:7" x14ac:dyDescent="0.25">
      <c r="F8">
        <f>SUM(F5:F7)</f>
        <v>674</v>
      </c>
      <c r="G8" s="39">
        <f>SUM(G5:G7)</f>
        <v>1</v>
      </c>
    </row>
  </sheetData>
  <pageMargins left="0.7" right="0.7" top="0.75" bottom="0.75" header="0.3" footer="0.3"/>
  <pageSetup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opLeftCell="E1" workbookViewId="0">
      <selection activeCell="J1" sqref="J1"/>
    </sheetView>
  </sheetViews>
  <sheetFormatPr defaultColWidth="8.7109375" defaultRowHeight="15" x14ac:dyDescent="0.25"/>
  <cols>
    <col min="1" max="4" width="10.5703125" style="16" hidden="1" customWidth="1"/>
    <col min="5" max="5" width="49.7109375" style="16" customWidth="1"/>
    <col min="6" max="6" width="10.5703125" style="16" hidden="1" customWidth="1"/>
    <col min="7" max="7" width="8.7109375" style="16" hidden="1" customWidth="1"/>
    <col min="8" max="8" width="9.85546875" style="16" customWidth="1"/>
    <col min="9" max="16384" width="8.7109375" style="16"/>
  </cols>
  <sheetData>
    <row r="1" spans="1:8" ht="50.1" customHeight="1" x14ac:dyDescent="0.25">
      <c r="B1" s="17"/>
      <c r="C1" s="17"/>
      <c r="E1" s="44" t="s">
        <v>20</v>
      </c>
      <c r="F1" s="17"/>
      <c r="G1" s="56" t="s">
        <v>9</v>
      </c>
      <c r="H1" s="56"/>
    </row>
    <row r="2" spans="1:8" x14ac:dyDescent="0.25">
      <c r="B2" s="25"/>
      <c r="C2" s="25"/>
      <c r="E2" s="33" t="s">
        <v>10</v>
      </c>
      <c r="F2" s="25"/>
    </row>
    <row r="3" spans="1:8" x14ac:dyDescent="0.25">
      <c r="G3" s="7"/>
      <c r="H3" s="7"/>
    </row>
    <row r="4" spans="1:8" ht="39.950000000000003" customHeight="1" x14ac:dyDescent="0.25">
      <c r="A4" s="18" t="s">
        <v>11</v>
      </c>
      <c r="B4" s="18" t="s">
        <v>12</v>
      </c>
      <c r="C4" s="18" t="s">
        <v>13</v>
      </c>
      <c r="D4" s="23" t="s">
        <v>14</v>
      </c>
      <c r="E4" s="18" t="s">
        <v>15</v>
      </c>
      <c r="F4" s="66" t="s">
        <v>21</v>
      </c>
      <c r="G4" s="67" t="s">
        <v>22</v>
      </c>
      <c r="H4" s="67" t="s">
        <v>23</v>
      </c>
    </row>
    <row r="5" spans="1:8" x14ac:dyDescent="0.25">
      <c r="A5" s="16">
        <v>368</v>
      </c>
      <c r="B5" s="16">
        <f t="shared" ref="B5:B13" si="0">C5-A5</f>
        <v>222</v>
      </c>
      <c r="C5" s="16">
        <v>590</v>
      </c>
      <c r="D5" s="7"/>
      <c r="E5" s="19" t="s">
        <v>24</v>
      </c>
      <c r="F5" s="16">
        <v>590</v>
      </c>
      <c r="G5" s="7">
        <f>F5/F14</f>
        <v>0.16770892552586697</v>
      </c>
      <c r="H5" s="7">
        <f>F5/678</f>
        <v>0.87020648967551617</v>
      </c>
    </row>
    <row r="6" spans="1:8" x14ac:dyDescent="0.25">
      <c r="A6" s="16">
        <v>308</v>
      </c>
      <c r="B6" s="16">
        <f t="shared" si="0"/>
        <v>207</v>
      </c>
      <c r="C6" s="16">
        <v>515</v>
      </c>
      <c r="D6" s="7"/>
      <c r="E6" s="19" t="s">
        <v>25</v>
      </c>
      <c r="F6" s="16">
        <v>515</v>
      </c>
      <c r="G6" s="7">
        <f>F6/F14</f>
        <v>0.14638999431495167</v>
      </c>
      <c r="H6" s="7">
        <f t="shared" ref="H6:H12" si="1">F6/678</f>
        <v>0.75958702064896755</v>
      </c>
    </row>
    <row r="7" spans="1:8" x14ac:dyDescent="0.25">
      <c r="A7" s="16">
        <v>293</v>
      </c>
      <c r="B7" s="16">
        <f t="shared" si="0"/>
        <v>216</v>
      </c>
      <c r="C7" s="16">
        <v>509</v>
      </c>
      <c r="D7" s="7"/>
      <c r="E7" s="19" t="s">
        <v>26</v>
      </c>
      <c r="F7" s="16">
        <v>509</v>
      </c>
      <c r="G7" s="7">
        <f>F7/F14</f>
        <v>0.14468447981807844</v>
      </c>
      <c r="H7" s="7">
        <f t="shared" si="1"/>
        <v>0.75073746312684364</v>
      </c>
    </row>
    <row r="8" spans="1:8" x14ac:dyDescent="0.25">
      <c r="A8" s="16">
        <v>264</v>
      </c>
      <c r="B8" s="16">
        <f t="shared" si="0"/>
        <v>168</v>
      </c>
      <c r="C8" s="16">
        <v>432</v>
      </c>
      <c r="D8" s="7"/>
      <c r="E8" s="19" t="s">
        <v>27</v>
      </c>
      <c r="F8" s="16">
        <v>432</v>
      </c>
      <c r="G8" s="7">
        <f>F8/F14</f>
        <v>0.12279704377487209</v>
      </c>
      <c r="H8" s="7">
        <f t="shared" si="1"/>
        <v>0.63716814159292035</v>
      </c>
    </row>
    <row r="9" spans="1:8" x14ac:dyDescent="0.25">
      <c r="A9" s="16">
        <v>240</v>
      </c>
      <c r="B9" s="16">
        <f t="shared" si="0"/>
        <v>168</v>
      </c>
      <c r="C9" s="16">
        <v>408</v>
      </c>
      <c r="D9" s="7"/>
      <c r="E9" s="19" t="s">
        <v>28</v>
      </c>
      <c r="F9" s="16">
        <v>408</v>
      </c>
      <c r="G9" s="7">
        <f>F9/F14</f>
        <v>0.11597498578737919</v>
      </c>
      <c r="H9" s="7">
        <f t="shared" si="1"/>
        <v>0.60176991150442483</v>
      </c>
    </row>
    <row r="10" spans="1:8" x14ac:dyDescent="0.25">
      <c r="A10" s="16">
        <v>181</v>
      </c>
      <c r="B10" s="16">
        <f t="shared" si="0"/>
        <v>142</v>
      </c>
      <c r="C10" s="16">
        <v>323</v>
      </c>
      <c r="D10" s="7"/>
      <c r="E10" s="19" t="s">
        <v>29</v>
      </c>
      <c r="F10" s="16">
        <v>323</v>
      </c>
      <c r="G10" s="7">
        <f>F10/F14</f>
        <v>9.1813530415008532E-2</v>
      </c>
      <c r="H10" s="7">
        <f t="shared" si="1"/>
        <v>0.47640117994100295</v>
      </c>
    </row>
    <row r="11" spans="1:8" x14ac:dyDescent="0.25">
      <c r="A11" s="16">
        <v>170</v>
      </c>
      <c r="B11" s="16">
        <f t="shared" si="0"/>
        <v>111</v>
      </c>
      <c r="C11" s="16">
        <v>281</v>
      </c>
      <c r="D11" s="7"/>
      <c r="E11" s="19" t="s">
        <v>30</v>
      </c>
      <c r="F11" s="16">
        <v>281</v>
      </c>
      <c r="G11" s="7">
        <f>F11/F14</f>
        <v>7.9874928936895961E-2</v>
      </c>
      <c r="H11" s="7">
        <f t="shared" si="1"/>
        <v>0.41445427728613571</v>
      </c>
    </row>
    <row r="12" spans="1:8" x14ac:dyDescent="0.25">
      <c r="A12" s="16">
        <v>108</v>
      </c>
      <c r="B12" s="16">
        <f t="shared" si="0"/>
        <v>127</v>
      </c>
      <c r="C12" s="16">
        <v>235</v>
      </c>
      <c r="D12" s="7"/>
      <c r="E12" s="19" t="s">
        <v>31</v>
      </c>
      <c r="F12" s="16">
        <v>235</v>
      </c>
      <c r="G12" s="7">
        <f>F12/F14</f>
        <v>6.6799317794201257E-2</v>
      </c>
      <c r="H12" s="7">
        <f t="shared" si="1"/>
        <v>0.34660766961651918</v>
      </c>
    </row>
    <row r="13" spans="1:8" x14ac:dyDescent="0.25">
      <c r="A13" s="16">
        <v>112</v>
      </c>
      <c r="B13" s="16">
        <f t="shared" si="0"/>
        <v>113</v>
      </c>
      <c r="C13" s="16">
        <v>225</v>
      </c>
      <c r="D13" s="7"/>
      <c r="E13" s="19" t="s">
        <v>32</v>
      </c>
      <c r="F13" s="64">
        <v>225</v>
      </c>
      <c r="G13" s="65">
        <f>F13/F14</f>
        <v>6.3956793632745881E-2</v>
      </c>
      <c r="H13" s="65">
        <f>F13/678</f>
        <v>0.33185840707964603</v>
      </c>
    </row>
    <row r="14" spans="1:8" x14ac:dyDescent="0.25">
      <c r="D14" s="7"/>
      <c r="E14" s="20"/>
      <c r="F14" s="16">
        <v>3518</v>
      </c>
      <c r="G14" s="63">
        <f>SUM(G5:G13)</f>
        <v>0.99999999999999989</v>
      </c>
      <c r="H14" s="63">
        <f>SUM(H5:H13)</f>
        <v>5.1887905604719764</v>
      </c>
    </row>
    <row r="15" spans="1:8" x14ac:dyDescent="0.25">
      <c r="D15" s="7"/>
      <c r="E15" s="22" t="s">
        <v>33</v>
      </c>
    </row>
    <row r="16" spans="1:8" x14ac:dyDescent="0.25">
      <c r="A16" s="16">
        <v>6</v>
      </c>
      <c r="B16" s="16">
        <v>3</v>
      </c>
      <c r="C16" s="16">
        <f t="shared" ref="C16:C28" si="2">B16+A16</f>
        <v>9</v>
      </c>
      <c r="E16" s="21" t="s">
        <v>34</v>
      </c>
      <c r="F16" s="16">
        <v>9</v>
      </c>
    </row>
    <row r="17" spans="1:6" x14ac:dyDescent="0.25">
      <c r="A17" s="16">
        <v>4</v>
      </c>
      <c r="B17" s="16">
        <v>2</v>
      </c>
      <c r="C17" s="16">
        <f t="shared" si="2"/>
        <v>6</v>
      </c>
      <c r="E17" s="16" t="s">
        <v>35</v>
      </c>
      <c r="F17" s="16">
        <v>6</v>
      </c>
    </row>
    <row r="18" spans="1:6" x14ac:dyDescent="0.25">
      <c r="A18" s="16">
        <v>2</v>
      </c>
      <c r="B18" s="16">
        <v>3</v>
      </c>
      <c r="C18" s="16">
        <f t="shared" si="2"/>
        <v>5</v>
      </c>
      <c r="E18" s="16" t="s">
        <v>36</v>
      </c>
      <c r="F18" s="16">
        <v>5</v>
      </c>
    </row>
    <row r="19" spans="1:6" x14ac:dyDescent="0.25">
      <c r="A19" s="16">
        <v>2</v>
      </c>
      <c r="B19" s="16">
        <v>2</v>
      </c>
      <c r="C19" s="16">
        <f t="shared" si="2"/>
        <v>4</v>
      </c>
      <c r="E19" s="16" t="s">
        <v>37</v>
      </c>
      <c r="F19" s="16">
        <v>4</v>
      </c>
    </row>
    <row r="20" spans="1:6" x14ac:dyDescent="0.25">
      <c r="A20" s="16">
        <v>1</v>
      </c>
      <c r="B20" s="16">
        <v>3</v>
      </c>
      <c r="C20" s="16">
        <f t="shared" si="2"/>
        <v>4</v>
      </c>
      <c r="E20" s="16" t="s">
        <v>38</v>
      </c>
      <c r="F20" s="16">
        <v>4</v>
      </c>
    </row>
    <row r="21" spans="1:6" x14ac:dyDescent="0.25">
      <c r="A21" s="16">
        <v>2</v>
      </c>
      <c r="C21" s="16">
        <f t="shared" si="2"/>
        <v>2</v>
      </c>
      <c r="E21" s="16" t="s">
        <v>39</v>
      </c>
      <c r="F21" s="16">
        <v>2</v>
      </c>
    </row>
    <row r="22" spans="1:6" x14ac:dyDescent="0.25">
      <c r="A22" s="16">
        <v>2</v>
      </c>
      <c r="C22" s="16">
        <f t="shared" si="2"/>
        <v>2</v>
      </c>
      <c r="E22" s="16" t="s">
        <v>40</v>
      </c>
      <c r="F22" s="16">
        <v>2</v>
      </c>
    </row>
    <row r="23" spans="1:6" x14ac:dyDescent="0.25">
      <c r="A23" s="16">
        <v>1</v>
      </c>
      <c r="B23" s="16">
        <v>1</v>
      </c>
      <c r="C23" s="16">
        <f t="shared" si="2"/>
        <v>2</v>
      </c>
      <c r="E23" s="16" t="s">
        <v>41</v>
      </c>
      <c r="F23" s="16">
        <v>2</v>
      </c>
    </row>
    <row r="24" spans="1:6" x14ac:dyDescent="0.25">
      <c r="B24" s="16">
        <v>2</v>
      </c>
      <c r="C24" s="16">
        <f t="shared" si="2"/>
        <v>2</v>
      </c>
      <c r="D24" s="7"/>
      <c r="E24" s="16" t="s">
        <v>42</v>
      </c>
      <c r="F24" s="16">
        <v>2</v>
      </c>
    </row>
    <row r="25" spans="1:6" x14ac:dyDescent="0.25">
      <c r="A25" s="16">
        <v>1</v>
      </c>
      <c r="C25" s="16">
        <f t="shared" si="2"/>
        <v>1</v>
      </c>
      <c r="E25" s="16" t="s">
        <v>43</v>
      </c>
      <c r="F25" s="16">
        <v>1</v>
      </c>
    </row>
    <row r="26" spans="1:6" x14ac:dyDescent="0.25">
      <c r="A26" s="16">
        <v>1</v>
      </c>
      <c r="C26" s="16">
        <f t="shared" si="2"/>
        <v>1</v>
      </c>
      <c r="E26" s="16" t="s">
        <v>44</v>
      </c>
      <c r="F26" s="16">
        <v>1</v>
      </c>
    </row>
    <row r="27" spans="1:6" x14ac:dyDescent="0.25">
      <c r="A27" s="16">
        <v>1</v>
      </c>
      <c r="C27" s="16">
        <f t="shared" si="2"/>
        <v>1</v>
      </c>
      <c r="E27" s="16" t="s">
        <v>45</v>
      </c>
      <c r="F27" s="16">
        <v>1</v>
      </c>
    </row>
    <row r="28" spans="1:6" x14ac:dyDescent="0.25">
      <c r="A28" s="16">
        <v>1</v>
      </c>
      <c r="C28" s="16">
        <f t="shared" si="2"/>
        <v>1</v>
      </c>
      <c r="E28" s="16" t="s">
        <v>46</v>
      </c>
      <c r="F28" s="16">
        <v>1</v>
      </c>
    </row>
    <row r="29" spans="1:6" x14ac:dyDescent="0.25">
      <c r="D29" s="7"/>
      <c r="E29" s="20"/>
    </row>
    <row r="30" spans="1:6" x14ac:dyDescent="0.25">
      <c r="D30" s="7"/>
    </row>
    <row r="31" spans="1:6" x14ac:dyDescent="0.25">
      <c r="D31" s="7"/>
    </row>
    <row r="32" spans="1:6" x14ac:dyDescent="0.25">
      <c r="D32" s="7"/>
    </row>
    <row r="33" spans="4:4" x14ac:dyDescent="0.25">
      <c r="D33" s="7"/>
    </row>
    <row r="35" spans="4:4" x14ac:dyDescent="0.25">
      <c r="D35" s="7"/>
    </row>
    <row r="36" spans="4:4" x14ac:dyDescent="0.25">
      <c r="D36" s="7"/>
    </row>
  </sheetData>
  <sortState ref="A16:E28">
    <sortCondition descending="1" ref="C16:C28"/>
  </sortState>
  <pageMargins left="0.7" right="0.7" top="0.75" bottom="0.75" header="0.3" footer="0.3"/>
  <pageSetup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topLeftCell="E1" workbookViewId="0">
      <selection activeCell="O1" sqref="O1"/>
    </sheetView>
  </sheetViews>
  <sheetFormatPr defaultRowHeight="15" x14ac:dyDescent="0.25"/>
  <cols>
    <col min="1" max="3" width="10.5703125" hidden="1" customWidth="1"/>
    <col min="4" max="4" width="12.85546875" hidden="1" customWidth="1"/>
    <col min="5" max="5" width="49.7109375" style="30" customWidth="1"/>
    <col min="6" max="6" width="10.5703125" hidden="1" customWidth="1"/>
    <col min="7" max="7" width="0" hidden="1" customWidth="1"/>
  </cols>
  <sheetData>
    <row r="1" spans="1:8" s="24" customFormat="1" ht="50.1" customHeight="1" x14ac:dyDescent="0.25">
      <c r="E1" s="52" t="s">
        <v>47</v>
      </c>
      <c r="G1" s="56" t="s">
        <v>9</v>
      </c>
      <c r="H1" s="56"/>
    </row>
    <row r="2" spans="1:8" s="16" customFormat="1" x14ac:dyDescent="0.25">
      <c r="B2" s="25"/>
      <c r="C2" s="25"/>
      <c r="E2" s="33" t="s">
        <v>10</v>
      </c>
      <c r="F2" s="25"/>
    </row>
    <row r="3" spans="1:8" s="16" customFormat="1" x14ac:dyDescent="0.25">
      <c r="E3" s="31"/>
    </row>
    <row r="4" spans="1:8" ht="39.950000000000003" customHeight="1" x14ac:dyDescent="0.25">
      <c r="A4" s="14" t="s">
        <v>11</v>
      </c>
      <c r="B4" s="14" t="s">
        <v>12</v>
      </c>
      <c r="C4" s="14" t="s">
        <v>13</v>
      </c>
      <c r="D4" s="23" t="s">
        <v>14</v>
      </c>
      <c r="E4" s="23" t="s">
        <v>15</v>
      </c>
      <c r="F4" s="66" t="s">
        <v>21</v>
      </c>
      <c r="G4" s="67" t="s">
        <v>22</v>
      </c>
      <c r="H4" s="67" t="s">
        <v>23</v>
      </c>
    </row>
    <row r="5" spans="1:8" ht="30" customHeight="1" x14ac:dyDescent="0.25">
      <c r="A5" s="28"/>
      <c r="B5" s="28"/>
      <c r="C5" s="28">
        <v>463</v>
      </c>
      <c r="D5" s="29"/>
      <c r="E5" s="34" t="s">
        <v>48</v>
      </c>
      <c r="F5" s="28">
        <v>463</v>
      </c>
      <c r="G5" s="7">
        <f>F5/F10</f>
        <v>0.28509852216748771</v>
      </c>
      <c r="H5" s="7">
        <f>F5/680</f>
        <v>0.68088235294117649</v>
      </c>
    </row>
    <row r="6" spans="1:8" ht="30" customHeight="1" x14ac:dyDescent="0.25">
      <c r="A6" s="28"/>
      <c r="B6" s="28"/>
      <c r="C6" s="28">
        <v>380</v>
      </c>
      <c r="D6" s="29"/>
      <c r="E6" s="34" t="s">
        <v>49</v>
      </c>
      <c r="F6" s="28">
        <v>380</v>
      </c>
      <c r="G6" s="7">
        <f>F6/F10</f>
        <v>0.23399014778325122</v>
      </c>
      <c r="H6" s="7">
        <f t="shared" ref="H6:H9" si="0">F6/680</f>
        <v>0.55882352941176472</v>
      </c>
    </row>
    <row r="7" spans="1:8" ht="30" customHeight="1" x14ac:dyDescent="0.25">
      <c r="A7" s="28"/>
      <c r="B7" s="28"/>
      <c r="C7" s="28">
        <v>341</v>
      </c>
      <c r="D7" s="29"/>
      <c r="E7" s="34" t="s">
        <v>50</v>
      </c>
      <c r="F7" s="28">
        <v>341</v>
      </c>
      <c r="G7" s="7">
        <f>F7/F10</f>
        <v>0.20997536945812809</v>
      </c>
      <c r="H7" s="7">
        <f t="shared" si="0"/>
        <v>0.50147058823529411</v>
      </c>
    </row>
    <row r="8" spans="1:8" ht="30" customHeight="1" x14ac:dyDescent="0.25">
      <c r="A8" s="28"/>
      <c r="B8" s="28"/>
      <c r="C8" s="28">
        <v>329</v>
      </c>
      <c r="D8" s="29"/>
      <c r="E8" s="34" t="s">
        <v>51</v>
      </c>
      <c r="F8" s="28">
        <v>329</v>
      </c>
      <c r="G8" s="7">
        <f>F8/F10</f>
        <v>0.20258620689655171</v>
      </c>
      <c r="H8" s="7">
        <f t="shared" si="0"/>
        <v>0.48382352941176471</v>
      </c>
    </row>
    <row r="9" spans="1:8" ht="30" customHeight="1" x14ac:dyDescent="0.25">
      <c r="A9" s="28"/>
      <c r="B9" s="28"/>
      <c r="C9" s="28">
        <v>111</v>
      </c>
      <c r="D9" s="29"/>
      <c r="E9" s="34" t="s">
        <v>52</v>
      </c>
      <c r="F9" s="28">
        <v>111</v>
      </c>
      <c r="G9" s="7">
        <f>F9/F10</f>
        <v>6.8349753694581281E-2</v>
      </c>
      <c r="H9" s="7">
        <f t="shared" si="0"/>
        <v>0.16323529411764706</v>
      </c>
    </row>
    <row r="10" spans="1:8" x14ac:dyDescent="0.25">
      <c r="E10" s="34"/>
      <c r="F10">
        <v>1624</v>
      </c>
      <c r="H10" s="39">
        <f>SUM(H5:H9)</f>
        <v>2.388235294117647</v>
      </c>
    </row>
  </sheetData>
  <sortState ref="A5:F9">
    <sortCondition descending="1" ref="F5:F9"/>
  </sortState>
  <pageMargins left="0.7" right="0.7" top="0.75" bottom="0.75" header="0.3" footer="0.3"/>
  <pageSetup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opLeftCell="E1" zoomScale="90" zoomScaleNormal="90" workbookViewId="0">
      <selection activeCell="U6" sqref="U6"/>
    </sheetView>
  </sheetViews>
  <sheetFormatPr defaultRowHeight="15" x14ac:dyDescent="0.25"/>
  <cols>
    <col min="1" max="3" width="10.5703125" hidden="1" customWidth="1"/>
    <col min="4" max="4" width="12.85546875" hidden="1" customWidth="1"/>
    <col min="5" max="5" width="49.7109375" style="30" customWidth="1"/>
    <col min="6" max="6" width="0" hidden="1" customWidth="1"/>
  </cols>
  <sheetData>
    <row r="1" spans="1:7" s="24" customFormat="1" ht="88.5" x14ac:dyDescent="0.25">
      <c r="E1" s="43" t="s">
        <v>53</v>
      </c>
      <c r="G1" s="56" t="s">
        <v>9</v>
      </c>
    </row>
    <row r="2" spans="1:7" s="16" customFormat="1" x14ac:dyDescent="0.25">
      <c r="B2" s="25"/>
      <c r="C2" s="25"/>
      <c r="E2" s="33" t="s">
        <v>10</v>
      </c>
    </row>
    <row r="3" spans="1:7" s="16" customFormat="1" x14ac:dyDescent="0.25">
      <c r="E3" s="31"/>
    </row>
    <row r="4" spans="1:7" ht="39.950000000000003" customHeight="1" x14ac:dyDescent="0.25">
      <c r="A4" s="14" t="s">
        <v>11</v>
      </c>
      <c r="B4" s="14" t="s">
        <v>12</v>
      </c>
      <c r="C4" s="14" t="s">
        <v>13</v>
      </c>
      <c r="D4" s="23" t="s">
        <v>14</v>
      </c>
      <c r="E4" s="46" t="s">
        <v>15</v>
      </c>
      <c r="F4" s="47" t="s">
        <v>13</v>
      </c>
      <c r="G4" s="47" t="s">
        <v>16</v>
      </c>
    </row>
    <row r="5" spans="1:7" ht="30" customHeight="1" x14ac:dyDescent="0.25">
      <c r="A5" s="28">
        <f>93+20</f>
        <v>113</v>
      </c>
      <c r="B5" s="28">
        <v>65</v>
      </c>
      <c r="C5" s="16">
        <f t="shared" ref="C5:C26" si="0">B5+A5</f>
        <v>178</v>
      </c>
      <c r="D5" s="42">
        <f t="shared" ref="D5:D18" si="1">A5/358</f>
        <v>0.31564245810055863</v>
      </c>
      <c r="E5" s="32" t="s">
        <v>54</v>
      </c>
      <c r="F5" s="28">
        <v>178</v>
      </c>
      <c r="G5" s="29">
        <f>F5/656</f>
        <v>0.27134146341463417</v>
      </c>
    </row>
    <row r="6" spans="1:7" ht="30" customHeight="1" x14ac:dyDescent="0.25">
      <c r="A6" s="28">
        <f>51+20</f>
        <v>71</v>
      </c>
      <c r="B6" s="28">
        <v>63</v>
      </c>
      <c r="C6" s="28">
        <f t="shared" si="0"/>
        <v>134</v>
      </c>
      <c r="D6" s="42">
        <f t="shared" si="1"/>
        <v>0.19832402234636873</v>
      </c>
      <c r="E6" s="32" t="s">
        <v>55</v>
      </c>
      <c r="F6" s="28">
        <v>134</v>
      </c>
      <c r="G6" s="29">
        <f t="shared" ref="G6:G26" si="2">F6/656</f>
        <v>0.20426829268292682</v>
      </c>
    </row>
    <row r="7" spans="1:7" ht="30" customHeight="1" x14ac:dyDescent="0.25">
      <c r="A7" s="28">
        <f>35+20</f>
        <v>55</v>
      </c>
      <c r="B7" s="28">
        <v>66</v>
      </c>
      <c r="C7" s="28">
        <f t="shared" si="0"/>
        <v>121</v>
      </c>
      <c r="D7" s="42">
        <f t="shared" si="1"/>
        <v>0.15363128491620112</v>
      </c>
      <c r="E7" s="32" t="s">
        <v>56</v>
      </c>
      <c r="F7" s="28">
        <v>121</v>
      </c>
      <c r="G7" s="29">
        <f t="shared" si="2"/>
        <v>0.18445121951219512</v>
      </c>
    </row>
    <row r="8" spans="1:7" ht="30" customHeight="1" x14ac:dyDescent="0.25">
      <c r="A8" s="28">
        <v>40</v>
      </c>
      <c r="B8" s="28">
        <v>28</v>
      </c>
      <c r="C8" s="28">
        <f t="shared" si="0"/>
        <v>68</v>
      </c>
      <c r="D8" s="42">
        <f t="shared" si="1"/>
        <v>0.11173184357541899</v>
      </c>
      <c r="E8" s="32" t="s">
        <v>57</v>
      </c>
      <c r="F8" s="28">
        <v>68</v>
      </c>
      <c r="G8" s="29">
        <f t="shared" si="2"/>
        <v>0.10365853658536585</v>
      </c>
    </row>
    <row r="9" spans="1:7" ht="30" customHeight="1" x14ac:dyDescent="0.25">
      <c r="A9" s="28">
        <f>7+19</f>
        <v>26</v>
      </c>
      <c r="B9" s="28">
        <v>20</v>
      </c>
      <c r="C9" s="28">
        <f t="shared" si="0"/>
        <v>46</v>
      </c>
      <c r="D9" s="42">
        <f t="shared" si="1"/>
        <v>7.2625698324022353E-2</v>
      </c>
      <c r="E9" s="32" t="s">
        <v>58</v>
      </c>
      <c r="F9" s="28">
        <v>46</v>
      </c>
      <c r="G9" s="29">
        <f t="shared" si="2"/>
        <v>7.0121951219512202E-2</v>
      </c>
    </row>
    <row r="10" spans="1:7" ht="30" customHeight="1" x14ac:dyDescent="0.25">
      <c r="A10" s="28">
        <v>10</v>
      </c>
      <c r="B10" s="28">
        <v>17</v>
      </c>
      <c r="C10" s="28">
        <f t="shared" si="0"/>
        <v>27</v>
      </c>
      <c r="D10" s="42">
        <f t="shared" si="1"/>
        <v>2.7932960893854747E-2</v>
      </c>
      <c r="E10" s="32" t="s">
        <v>59</v>
      </c>
      <c r="F10" s="28">
        <v>27</v>
      </c>
      <c r="G10" s="29">
        <f t="shared" si="2"/>
        <v>4.1158536585365856E-2</v>
      </c>
    </row>
    <row r="11" spans="1:7" ht="30" customHeight="1" x14ac:dyDescent="0.25">
      <c r="A11" s="28">
        <v>9</v>
      </c>
      <c r="B11" s="28">
        <v>9</v>
      </c>
      <c r="C11" s="28">
        <f t="shared" si="0"/>
        <v>18</v>
      </c>
      <c r="D11" s="42">
        <f t="shared" si="1"/>
        <v>2.5139664804469275E-2</v>
      </c>
      <c r="E11" s="32" t="s">
        <v>60</v>
      </c>
      <c r="F11" s="28">
        <v>18</v>
      </c>
      <c r="G11" s="29">
        <f t="shared" si="2"/>
        <v>2.7439024390243903E-2</v>
      </c>
    </row>
    <row r="12" spans="1:7" ht="30" customHeight="1" x14ac:dyDescent="0.25">
      <c r="A12" s="28">
        <v>6</v>
      </c>
      <c r="B12" s="28">
        <v>8</v>
      </c>
      <c r="C12" s="28">
        <f t="shared" si="0"/>
        <v>14</v>
      </c>
      <c r="D12" s="42">
        <f t="shared" si="1"/>
        <v>1.6759776536312849E-2</v>
      </c>
      <c r="E12" s="32" t="s">
        <v>61</v>
      </c>
      <c r="F12" s="28">
        <v>14</v>
      </c>
      <c r="G12" s="29">
        <f t="shared" si="2"/>
        <v>2.1341463414634148E-2</v>
      </c>
    </row>
    <row r="13" spans="1:7" ht="30" customHeight="1" x14ac:dyDescent="0.25">
      <c r="A13" s="28">
        <v>5</v>
      </c>
      <c r="B13" s="28">
        <v>4</v>
      </c>
      <c r="C13" s="28">
        <f t="shared" si="0"/>
        <v>9</v>
      </c>
      <c r="D13" s="42">
        <f t="shared" si="1"/>
        <v>1.3966480446927373E-2</v>
      </c>
      <c r="E13" s="32" t="s">
        <v>62</v>
      </c>
      <c r="F13" s="28">
        <v>9</v>
      </c>
      <c r="G13" s="29">
        <f t="shared" si="2"/>
        <v>1.3719512195121951E-2</v>
      </c>
    </row>
    <row r="14" spans="1:7" ht="30" customHeight="1" x14ac:dyDescent="0.25">
      <c r="A14" s="28">
        <v>2</v>
      </c>
      <c r="B14" s="28">
        <v>5</v>
      </c>
      <c r="C14" s="28">
        <f t="shared" si="0"/>
        <v>7</v>
      </c>
      <c r="D14" s="42">
        <f t="shared" si="1"/>
        <v>5.5865921787709499E-3</v>
      </c>
      <c r="E14" s="32" t="s">
        <v>63</v>
      </c>
      <c r="F14" s="28">
        <v>7</v>
      </c>
      <c r="G14" s="29">
        <f t="shared" si="2"/>
        <v>1.0670731707317074E-2</v>
      </c>
    </row>
    <row r="15" spans="1:7" ht="30" customHeight="1" x14ac:dyDescent="0.25">
      <c r="A15" s="28">
        <v>6</v>
      </c>
      <c r="B15" s="28"/>
      <c r="C15" s="28">
        <f t="shared" si="0"/>
        <v>6</v>
      </c>
      <c r="D15" s="42">
        <f t="shared" si="1"/>
        <v>1.6759776536312849E-2</v>
      </c>
      <c r="E15" s="32" t="s">
        <v>64</v>
      </c>
      <c r="F15" s="28">
        <v>6</v>
      </c>
      <c r="G15" s="29">
        <f t="shared" si="2"/>
        <v>9.1463414634146336E-3</v>
      </c>
    </row>
    <row r="16" spans="1:7" ht="30" customHeight="1" x14ac:dyDescent="0.25">
      <c r="A16" s="28">
        <v>2</v>
      </c>
      <c r="B16" s="28">
        <v>4</v>
      </c>
      <c r="C16" s="28">
        <f t="shared" si="0"/>
        <v>6</v>
      </c>
      <c r="D16" s="42">
        <f t="shared" si="1"/>
        <v>5.5865921787709499E-3</v>
      </c>
      <c r="E16" s="32" t="s">
        <v>65</v>
      </c>
      <c r="F16" s="28">
        <v>6</v>
      </c>
      <c r="G16" s="29">
        <f t="shared" si="2"/>
        <v>9.1463414634146336E-3</v>
      </c>
    </row>
    <row r="17" spans="1:7" ht="30" customHeight="1" x14ac:dyDescent="0.25">
      <c r="A17" s="28">
        <v>3</v>
      </c>
      <c r="B17" s="28">
        <v>2</v>
      </c>
      <c r="C17" s="28">
        <f t="shared" si="0"/>
        <v>5</v>
      </c>
      <c r="D17" s="42">
        <f t="shared" si="1"/>
        <v>8.3798882681564244E-3</v>
      </c>
      <c r="E17" s="32" t="s">
        <v>66</v>
      </c>
      <c r="F17" s="28">
        <v>5</v>
      </c>
      <c r="G17" s="29">
        <f t="shared" si="2"/>
        <v>7.621951219512195E-3</v>
      </c>
    </row>
    <row r="18" spans="1:7" ht="30" customHeight="1" x14ac:dyDescent="0.25">
      <c r="A18" s="28">
        <v>2</v>
      </c>
      <c r="B18" s="28">
        <v>1</v>
      </c>
      <c r="C18" s="28">
        <f t="shared" si="0"/>
        <v>3</v>
      </c>
      <c r="D18" s="42">
        <f t="shared" si="1"/>
        <v>5.5865921787709499E-3</v>
      </c>
      <c r="E18" s="32" t="s">
        <v>67</v>
      </c>
      <c r="F18" s="28">
        <v>3</v>
      </c>
      <c r="G18" s="29">
        <f t="shared" si="2"/>
        <v>4.5731707317073168E-3</v>
      </c>
    </row>
    <row r="19" spans="1:7" ht="30" customHeight="1" x14ac:dyDescent="0.25">
      <c r="A19" s="28"/>
      <c r="B19" s="28">
        <v>3</v>
      </c>
      <c r="C19" s="28">
        <f t="shared" si="0"/>
        <v>3</v>
      </c>
      <c r="D19" s="42"/>
      <c r="E19" s="32" t="s">
        <v>68</v>
      </c>
      <c r="F19" s="28">
        <v>3</v>
      </c>
      <c r="G19" s="29">
        <f t="shared" si="2"/>
        <v>4.5731707317073168E-3</v>
      </c>
    </row>
    <row r="20" spans="1:7" ht="30" customHeight="1" x14ac:dyDescent="0.25">
      <c r="A20" s="28">
        <v>2</v>
      </c>
      <c r="B20" s="28"/>
      <c r="C20" s="28">
        <f t="shared" si="0"/>
        <v>2</v>
      </c>
      <c r="D20" s="42">
        <f>A20/358</f>
        <v>5.5865921787709499E-3</v>
      </c>
      <c r="E20" s="32" t="s">
        <v>69</v>
      </c>
      <c r="F20" s="28">
        <v>2</v>
      </c>
      <c r="G20" s="29">
        <f t="shared" si="2"/>
        <v>3.0487804878048782E-3</v>
      </c>
    </row>
    <row r="21" spans="1:7" ht="30" customHeight="1" x14ac:dyDescent="0.25">
      <c r="A21" s="28">
        <v>2</v>
      </c>
      <c r="B21" s="28"/>
      <c r="C21" s="28">
        <f t="shared" si="0"/>
        <v>2</v>
      </c>
      <c r="D21" s="42">
        <f>A21/358</f>
        <v>5.5865921787709499E-3</v>
      </c>
      <c r="E21" s="32" t="s">
        <v>70</v>
      </c>
      <c r="F21" s="28">
        <v>2</v>
      </c>
      <c r="G21" s="29">
        <f t="shared" si="2"/>
        <v>3.0487804878048782E-3</v>
      </c>
    </row>
    <row r="22" spans="1:7" ht="30" customHeight="1" x14ac:dyDescent="0.25">
      <c r="A22" s="28">
        <v>2</v>
      </c>
      <c r="B22" s="28"/>
      <c r="C22" s="28">
        <f t="shared" si="0"/>
        <v>2</v>
      </c>
      <c r="D22" s="42">
        <f>A22/358</f>
        <v>5.5865921787709499E-3</v>
      </c>
      <c r="E22" s="32" t="s">
        <v>71</v>
      </c>
      <c r="F22" s="28">
        <v>2</v>
      </c>
      <c r="G22" s="29">
        <f t="shared" si="2"/>
        <v>3.0487804878048782E-3</v>
      </c>
    </row>
    <row r="23" spans="1:7" ht="30" customHeight="1" x14ac:dyDescent="0.25">
      <c r="A23" s="28"/>
      <c r="B23" s="28">
        <v>2</v>
      </c>
      <c r="C23" s="28">
        <f t="shared" si="0"/>
        <v>2</v>
      </c>
      <c r="D23" s="42"/>
      <c r="E23" s="32" t="s">
        <v>72</v>
      </c>
      <c r="F23" s="28">
        <v>2</v>
      </c>
      <c r="G23" s="29">
        <f t="shared" si="2"/>
        <v>3.0487804878048782E-3</v>
      </c>
    </row>
    <row r="24" spans="1:7" ht="30" customHeight="1" x14ac:dyDescent="0.25">
      <c r="A24" s="28">
        <v>1</v>
      </c>
      <c r="B24" s="28"/>
      <c r="C24" s="28">
        <f t="shared" si="0"/>
        <v>1</v>
      </c>
      <c r="D24" s="42">
        <f>A24/358</f>
        <v>2.7932960893854749E-3</v>
      </c>
      <c r="E24" s="32" t="s">
        <v>73</v>
      </c>
      <c r="F24" s="28">
        <v>1</v>
      </c>
      <c r="G24" s="29">
        <f t="shared" si="2"/>
        <v>1.5243902439024391E-3</v>
      </c>
    </row>
    <row r="25" spans="1:7" ht="30" customHeight="1" x14ac:dyDescent="0.25">
      <c r="A25" s="28"/>
      <c r="B25" s="28">
        <v>1</v>
      </c>
      <c r="C25" s="28">
        <f t="shared" si="0"/>
        <v>1</v>
      </c>
      <c r="D25" s="42"/>
      <c r="E25" s="32" t="s">
        <v>74</v>
      </c>
      <c r="F25" s="28">
        <v>1</v>
      </c>
      <c r="G25" s="29">
        <f t="shared" si="2"/>
        <v>1.5243902439024391E-3</v>
      </c>
    </row>
    <row r="26" spans="1:7" ht="30" customHeight="1" x14ac:dyDescent="0.25">
      <c r="A26" s="28">
        <v>1</v>
      </c>
      <c r="B26" s="28"/>
      <c r="C26" s="28">
        <f t="shared" si="0"/>
        <v>1</v>
      </c>
      <c r="D26" s="42">
        <f>A26/358</f>
        <v>2.7932960893854749E-3</v>
      </c>
      <c r="E26" s="32" t="s">
        <v>75</v>
      </c>
      <c r="F26" s="28">
        <v>1</v>
      </c>
      <c r="G26" s="29">
        <f t="shared" si="2"/>
        <v>1.5243902439024391E-3</v>
      </c>
    </row>
    <row r="27" spans="1:7" x14ac:dyDescent="0.25">
      <c r="F27">
        <f>SUM(F5:F26)</f>
        <v>656</v>
      </c>
    </row>
  </sheetData>
  <sortState ref="A5:F26">
    <sortCondition descending="1" ref="F5:F26"/>
  </sortState>
  <pageMargins left="0.7" right="0.7" top="0.75" bottom="0.75" header="0.3" footer="0.3"/>
  <pageSetup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opLeftCell="E1" workbookViewId="0">
      <selection activeCell="R3" sqref="R3"/>
    </sheetView>
  </sheetViews>
  <sheetFormatPr defaultRowHeight="15" x14ac:dyDescent="0.25"/>
  <cols>
    <col min="1" max="3" width="10.5703125" hidden="1" customWidth="1"/>
    <col min="4" max="4" width="12.85546875" hidden="1" customWidth="1"/>
    <col min="5" max="5" width="49.7109375" customWidth="1"/>
    <col min="6" max="6" width="0" hidden="1" customWidth="1"/>
  </cols>
  <sheetData>
    <row r="1" spans="1:7" s="16" customFormat="1" ht="50.1" customHeight="1" x14ac:dyDescent="0.25">
      <c r="E1" s="52" t="s">
        <v>76</v>
      </c>
      <c r="G1" s="56" t="s">
        <v>9</v>
      </c>
    </row>
    <row r="2" spans="1:7" s="16" customFormat="1" x14ac:dyDescent="0.25">
      <c r="B2" s="25"/>
      <c r="C2" s="25"/>
      <c r="E2" s="33" t="s">
        <v>10</v>
      </c>
    </row>
    <row r="3" spans="1:7" x14ac:dyDescent="0.25">
      <c r="E3" s="30"/>
    </row>
    <row r="4" spans="1:7" ht="39.950000000000003" customHeight="1" x14ac:dyDescent="0.25">
      <c r="A4" s="14" t="s">
        <v>11</v>
      </c>
      <c r="B4" s="14" t="s">
        <v>12</v>
      </c>
      <c r="C4" s="14" t="s">
        <v>13</v>
      </c>
      <c r="D4" s="23" t="s">
        <v>14</v>
      </c>
      <c r="E4" s="48" t="s">
        <v>15</v>
      </c>
      <c r="F4" s="49" t="s">
        <v>13</v>
      </c>
      <c r="G4" t="s">
        <v>16</v>
      </c>
    </row>
    <row r="5" spans="1:7" ht="30" customHeight="1" x14ac:dyDescent="0.25">
      <c r="A5" s="28">
        <v>31</v>
      </c>
      <c r="B5" s="28">
        <v>39</v>
      </c>
      <c r="C5" s="28">
        <f t="shared" ref="C5:C31" si="0">B5+A5</f>
        <v>70</v>
      </c>
      <c r="D5" s="29">
        <f t="shared" ref="D5:D19" si="1">A5/266</f>
        <v>0.11654135338345864</v>
      </c>
      <c r="E5" s="28" t="s">
        <v>77</v>
      </c>
      <c r="F5" s="28">
        <v>70</v>
      </c>
      <c r="G5" s="7">
        <f>F5/501</f>
        <v>0.13972055888223553</v>
      </c>
    </row>
    <row r="6" spans="1:7" ht="30" customHeight="1" x14ac:dyDescent="0.25">
      <c r="A6" s="28">
        <v>29</v>
      </c>
      <c r="B6" s="28">
        <v>17</v>
      </c>
      <c r="C6" s="28">
        <f t="shared" si="0"/>
        <v>46</v>
      </c>
      <c r="D6" s="29">
        <f t="shared" si="1"/>
        <v>0.10902255639097744</v>
      </c>
      <c r="E6" s="28" t="s">
        <v>78</v>
      </c>
      <c r="F6" s="28">
        <v>46</v>
      </c>
      <c r="G6" s="7">
        <f t="shared" ref="G6:G31" si="2">F6/501</f>
        <v>9.1816367265469059E-2</v>
      </c>
    </row>
    <row r="7" spans="1:7" ht="30" customHeight="1" x14ac:dyDescent="0.25">
      <c r="A7" s="28">
        <v>20</v>
      </c>
      <c r="B7" s="28">
        <v>26</v>
      </c>
      <c r="C7" s="28">
        <f t="shared" si="0"/>
        <v>46</v>
      </c>
      <c r="D7" s="29">
        <f t="shared" si="1"/>
        <v>7.5187969924812026E-2</v>
      </c>
      <c r="E7" s="28" t="s">
        <v>79</v>
      </c>
      <c r="F7" s="28">
        <v>46</v>
      </c>
      <c r="G7" s="7">
        <f t="shared" si="2"/>
        <v>9.1816367265469059E-2</v>
      </c>
    </row>
    <row r="8" spans="1:7" ht="30" customHeight="1" x14ac:dyDescent="0.25">
      <c r="A8" s="28">
        <v>18</v>
      </c>
      <c r="B8" s="28">
        <v>20</v>
      </c>
      <c r="C8" s="28">
        <f t="shared" si="0"/>
        <v>38</v>
      </c>
      <c r="D8" s="29">
        <f t="shared" si="1"/>
        <v>6.7669172932330823E-2</v>
      </c>
      <c r="E8" s="28" t="s">
        <v>80</v>
      </c>
      <c r="F8" s="28">
        <v>38</v>
      </c>
      <c r="G8" s="7">
        <f t="shared" si="2"/>
        <v>7.5848303393213579E-2</v>
      </c>
    </row>
    <row r="9" spans="1:7" ht="30" customHeight="1" x14ac:dyDescent="0.25">
      <c r="A9" s="28">
        <v>11</v>
      </c>
      <c r="B9" s="28">
        <v>16</v>
      </c>
      <c r="C9" s="28">
        <f t="shared" si="0"/>
        <v>27</v>
      </c>
      <c r="D9" s="29">
        <f t="shared" si="1"/>
        <v>4.1353383458646614E-2</v>
      </c>
      <c r="E9" s="28" t="s">
        <v>81</v>
      </c>
      <c r="F9" s="28">
        <v>27</v>
      </c>
      <c r="G9" s="7">
        <f t="shared" si="2"/>
        <v>5.3892215568862277E-2</v>
      </c>
    </row>
    <row r="10" spans="1:7" ht="30" customHeight="1" x14ac:dyDescent="0.25">
      <c r="A10" s="28">
        <v>9</v>
      </c>
      <c r="B10" s="28">
        <v>15</v>
      </c>
      <c r="C10" s="28">
        <f t="shared" si="0"/>
        <v>24</v>
      </c>
      <c r="D10" s="29">
        <f t="shared" si="1"/>
        <v>3.3834586466165412E-2</v>
      </c>
      <c r="E10" s="28" t="s">
        <v>82</v>
      </c>
      <c r="F10" s="28">
        <v>24</v>
      </c>
      <c r="G10" s="7">
        <f t="shared" si="2"/>
        <v>4.790419161676647E-2</v>
      </c>
    </row>
    <row r="11" spans="1:7" ht="30" customHeight="1" x14ac:dyDescent="0.25">
      <c r="A11" s="28">
        <v>15</v>
      </c>
      <c r="B11" s="28">
        <v>8</v>
      </c>
      <c r="C11" s="28">
        <f t="shared" si="0"/>
        <v>23</v>
      </c>
      <c r="D11" s="29">
        <f t="shared" si="1"/>
        <v>5.6390977443609019E-2</v>
      </c>
      <c r="E11" s="28" t="s">
        <v>83</v>
      </c>
      <c r="F11" s="28">
        <v>23</v>
      </c>
      <c r="G11" s="7">
        <f t="shared" si="2"/>
        <v>4.590818363273453E-2</v>
      </c>
    </row>
    <row r="12" spans="1:7" ht="30" customHeight="1" x14ac:dyDescent="0.25">
      <c r="A12" s="28">
        <v>13</v>
      </c>
      <c r="B12" s="28">
        <v>10</v>
      </c>
      <c r="C12" s="28">
        <f t="shared" si="0"/>
        <v>23</v>
      </c>
      <c r="D12" s="29">
        <f t="shared" si="1"/>
        <v>4.8872180451127817E-2</v>
      </c>
      <c r="E12" s="28" t="s">
        <v>84</v>
      </c>
      <c r="F12" s="28">
        <v>23</v>
      </c>
      <c r="G12" s="7">
        <f t="shared" si="2"/>
        <v>4.590818363273453E-2</v>
      </c>
    </row>
    <row r="13" spans="1:7" ht="30" customHeight="1" x14ac:dyDescent="0.25">
      <c r="A13" s="28">
        <v>14</v>
      </c>
      <c r="B13" s="28">
        <v>8</v>
      </c>
      <c r="C13" s="28">
        <f t="shared" si="0"/>
        <v>22</v>
      </c>
      <c r="D13" s="29">
        <f t="shared" si="1"/>
        <v>5.2631578947368418E-2</v>
      </c>
      <c r="E13" s="28" t="s">
        <v>85</v>
      </c>
      <c r="F13" s="28">
        <v>22</v>
      </c>
      <c r="G13" s="7">
        <f t="shared" si="2"/>
        <v>4.3912175648702596E-2</v>
      </c>
    </row>
    <row r="14" spans="1:7" ht="30" customHeight="1" x14ac:dyDescent="0.25">
      <c r="A14" s="28">
        <v>15</v>
      </c>
      <c r="B14" s="28">
        <v>6</v>
      </c>
      <c r="C14" s="28">
        <f t="shared" si="0"/>
        <v>21</v>
      </c>
      <c r="D14" s="29">
        <f t="shared" si="1"/>
        <v>5.6390977443609019E-2</v>
      </c>
      <c r="E14" s="28" t="s">
        <v>86</v>
      </c>
      <c r="F14" s="28">
        <v>21</v>
      </c>
      <c r="G14" s="7">
        <f t="shared" si="2"/>
        <v>4.1916167664670656E-2</v>
      </c>
    </row>
    <row r="15" spans="1:7" ht="30" customHeight="1" x14ac:dyDescent="0.25">
      <c r="A15" s="28">
        <v>10</v>
      </c>
      <c r="B15" s="28">
        <v>10</v>
      </c>
      <c r="C15" s="28">
        <f t="shared" si="0"/>
        <v>20</v>
      </c>
      <c r="D15" s="29">
        <f t="shared" si="1"/>
        <v>3.7593984962406013E-2</v>
      </c>
      <c r="E15" s="28" t="s">
        <v>87</v>
      </c>
      <c r="F15" s="28">
        <v>20</v>
      </c>
      <c r="G15" s="7">
        <f t="shared" si="2"/>
        <v>3.9920159680638723E-2</v>
      </c>
    </row>
    <row r="16" spans="1:7" ht="30" customHeight="1" x14ac:dyDescent="0.25">
      <c r="A16" s="28">
        <v>12</v>
      </c>
      <c r="B16" s="28">
        <v>6</v>
      </c>
      <c r="C16" s="28">
        <f t="shared" si="0"/>
        <v>18</v>
      </c>
      <c r="D16" s="29">
        <f t="shared" si="1"/>
        <v>4.5112781954887216E-2</v>
      </c>
      <c r="E16" s="28" t="s">
        <v>88</v>
      </c>
      <c r="F16" s="28">
        <v>18</v>
      </c>
      <c r="G16" s="7">
        <f t="shared" si="2"/>
        <v>3.5928143712574849E-2</v>
      </c>
    </row>
    <row r="17" spans="1:7" ht="30" customHeight="1" x14ac:dyDescent="0.25">
      <c r="A17" s="28">
        <v>2</v>
      </c>
      <c r="B17" s="28">
        <v>15</v>
      </c>
      <c r="C17" s="28">
        <f t="shared" si="0"/>
        <v>17</v>
      </c>
      <c r="D17" s="29">
        <f t="shared" si="1"/>
        <v>7.5187969924812026E-3</v>
      </c>
      <c r="E17" s="28" t="s">
        <v>89</v>
      </c>
      <c r="F17" s="28">
        <v>17</v>
      </c>
      <c r="G17" s="7">
        <f t="shared" si="2"/>
        <v>3.3932135728542916E-2</v>
      </c>
    </row>
    <row r="18" spans="1:7" ht="30" customHeight="1" x14ac:dyDescent="0.25">
      <c r="A18" s="28">
        <v>13</v>
      </c>
      <c r="B18" s="28"/>
      <c r="C18" s="28">
        <f t="shared" si="0"/>
        <v>13</v>
      </c>
      <c r="D18" s="29">
        <f t="shared" si="1"/>
        <v>4.8872180451127817E-2</v>
      </c>
      <c r="E18" s="28" t="s">
        <v>90</v>
      </c>
      <c r="F18" s="28">
        <v>13</v>
      </c>
      <c r="G18" s="7">
        <f t="shared" si="2"/>
        <v>2.5948103792415168E-2</v>
      </c>
    </row>
    <row r="19" spans="1:7" ht="30" customHeight="1" x14ac:dyDescent="0.25">
      <c r="A19" s="28">
        <v>11</v>
      </c>
      <c r="B19" s="28">
        <v>1</v>
      </c>
      <c r="C19" s="28">
        <f t="shared" si="0"/>
        <v>12</v>
      </c>
      <c r="D19" s="29">
        <f t="shared" si="1"/>
        <v>4.1353383458646614E-2</v>
      </c>
      <c r="E19" s="28" t="s">
        <v>91</v>
      </c>
      <c r="F19" s="28">
        <v>12</v>
      </c>
      <c r="G19" s="7">
        <f t="shared" si="2"/>
        <v>2.3952095808383235E-2</v>
      </c>
    </row>
    <row r="20" spans="1:7" ht="30" customHeight="1" x14ac:dyDescent="0.25">
      <c r="A20" s="28"/>
      <c r="B20" s="28">
        <v>12</v>
      </c>
      <c r="C20" s="28">
        <f t="shared" si="0"/>
        <v>12</v>
      </c>
      <c r="D20" s="29"/>
      <c r="E20" s="28" t="s">
        <v>92</v>
      </c>
      <c r="F20" s="28">
        <v>12</v>
      </c>
      <c r="G20" s="7">
        <f t="shared" si="2"/>
        <v>2.3952095808383235E-2</v>
      </c>
    </row>
    <row r="21" spans="1:7" ht="30" customHeight="1" x14ac:dyDescent="0.25">
      <c r="A21" s="28">
        <v>11</v>
      </c>
      <c r="B21" s="28"/>
      <c r="C21" s="28">
        <f t="shared" si="0"/>
        <v>11</v>
      </c>
      <c r="D21" s="29">
        <f>A21/266</f>
        <v>4.1353383458646614E-2</v>
      </c>
      <c r="E21" s="28" t="s">
        <v>93</v>
      </c>
      <c r="F21" s="28">
        <v>11</v>
      </c>
      <c r="G21" s="7">
        <f t="shared" si="2"/>
        <v>2.1956087824351298E-2</v>
      </c>
    </row>
    <row r="22" spans="1:7" ht="30" customHeight="1" x14ac:dyDescent="0.25">
      <c r="A22" s="28">
        <v>7</v>
      </c>
      <c r="B22" s="28">
        <v>3</v>
      </c>
      <c r="C22" s="28">
        <f t="shared" si="0"/>
        <v>10</v>
      </c>
      <c r="D22" s="29">
        <f>A22/266</f>
        <v>2.6315789473684209E-2</v>
      </c>
      <c r="E22" s="28" t="s">
        <v>94</v>
      </c>
      <c r="F22" s="28">
        <v>10</v>
      </c>
      <c r="G22" s="7">
        <f t="shared" si="2"/>
        <v>1.9960079840319361E-2</v>
      </c>
    </row>
    <row r="23" spans="1:7" ht="30" customHeight="1" x14ac:dyDescent="0.25">
      <c r="A23" s="28">
        <v>7</v>
      </c>
      <c r="B23" s="28">
        <v>2</v>
      </c>
      <c r="C23" s="28">
        <f t="shared" si="0"/>
        <v>9</v>
      </c>
      <c r="D23" s="29">
        <f>A23/266</f>
        <v>2.6315789473684209E-2</v>
      </c>
      <c r="E23" s="28" t="s">
        <v>95</v>
      </c>
      <c r="F23" s="28">
        <v>9</v>
      </c>
      <c r="G23" s="7">
        <f t="shared" si="2"/>
        <v>1.7964071856287425E-2</v>
      </c>
    </row>
    <row r="24" spans="1:7" ht="30" customHeight="1" x14ac:dyDescent="0.25">
      <c r="A24" s="28">
        <v>4</v>
      </c>
      <c r="B24" s="28">
        <v>5</v>
      </c>
      <c r="C24" s="28">
        <f t="shared" si="0"/>
        <v>9</v>
      </c>
      <c r="D24" s="29">
        <f>A24/266</f>
        <v>1.5037593984962405E-2</v>
      </c>
      <c r="E24" s="28" t="s">
        <v>96</v>
      </c>
      <c r="F24" s="28">
        <v>9</v>
      </c>
      <c r="G24" s="7">
        <f t="shared" si="2"/>
        <v>1.7964071856287425E-2</v>
      </c>
    </row>
    <row r="25" spans="1:7" ht="30" customHeight="1" x14ac:dyDescent="0.25">
      <c r="A25" s="28">
        <v>7</v>
      </c>
      <c r="B25" s="28">
        <v>1</v>
      </c>
      <c r="C25" s="28">
        <f t="shared" si="0"/>
        <v>8</v>
      </c>
      <c r="D25" s="29">
        <f>A25/266</f>
        <v>2.6315789473684209E-2</v>
      </c>
      <c r="E25" s="28" t="s">
        <v>97</v>
      </c>
      <c r="F25" s="28">
        <v>8</v>
      </c>
      <c r="G25" s="7">
        <f t="shared" si="2"/>
        <v>1.5968063872255488E-2</v>
      </c>
    </row>
    <row r="26" spans="1:7" ht="30" customHeight="1" x14ac:dyDescent="0.25">
      <c r="A26" s="28"/>
      <c r="B26" s="28">
        <v>7</v>
      </c>
      <c r="C26" s="28">
        <f t="shared" si="0"/>
        <v>7</v>
      </c>
      <c r="D26" s="29"/>
      <c r="E26" s="28" t="s">
        <v>98</v>
      </c>
      <c r="F26" s="28">
        <v>7</v>
      </c>
      <c r="G26" s="7">
        <f t="shared" si="2"/>
        <v>1.3972055888223553E-2</v>
      </c>
    </row>
    <row r="27" spans="1:7" ht="30" customHeight="1" x14ac:dyDescent="0.25">
      <c r="A27" s="28">
        <v>1</v>
      </c>
      <c r="B27" s="28">
        <v>5</v>
      </c>
      <c r="C27" s="28">
        <f t="shared" si="0"/>
        <v>6</v>
      </c>
      <c r="D27" s="29">
        <f>A27/266</f>
        <v>3.7593984962406013E-3</v>
      </c>
      <c r="E27" s="28" t="s">
        <v>99</v>
      </c>
      <c r="F27" s="28">
        <v>6</v>
      </c>
      <c r="G27" s="7">
        <f t="shared" si="2"/>
        <v>1.1976047904191617E-2</v>
      </c>
    </row>
    <row r="28" spans="1:7" ht="30" customHeight="1" x14ac:dyDescent="0.25">
      <c r="A28" s="28">
        <v>3</v>
      </c>
      <c r="B28" s="28"/>
      <c r="C28" s="28">
        <f t="shared" si="0"/>
        <v>3</v>
      </c>
      <c r="D28" s="29">
        <f>A28/266</f>
        <v>1.1278195488721804E-2</v>
      </c>
      <c r="E28" s="28" t="s">
        <v>100</v>
      </c>
      <c r="F28" s="28">
        <v>3</v>
      </c>
      <c r="G28" s="7">
        <f t="shared" si="2"/>
        <v>5.9880239520958087E-3</v>
      </c>
    </row>
    <row r="29" spans="1:7" ht="30" customHeight="1" x14ac:dyDescent="0.25">
      <c r="A29" s="28">
        <v>1</v>
      </c>
      <c r="B29" s="28">
        <v>2</v>
      </c>
      <c r="C29" s="28">
        <f t="shared" si="0"/>
        <v>3</v>
      </c>
      <c r="D29" s="29">
        <f>A29/266</f>
        <v>3.7593984962406013E-3</v>
      </c>
      <c r="E29" s="28" t="s">
        <v>101</v>
      </c>
      <c r="F29" s="28">
        <v>3</v>
      </c>
      <c r="G29" s="7">
        <f t="shared" si="2"/>
        <v>5.9880239520958087E-3</v>
      </c>
    </row>
    <row r="30" spans="1:7" ht="30" customHeight="1" x14ac:dyDescent="0.25">
      <c r="A30" s="28">
        <v>1</v>
      </c>
      <c r="B30" s="28">
        <v>1</v>
      </c>
      <c r="C30" s="28">
        <f t="shared" si="0"/>
        <v>2</v>
      </c>
      <c r="D30" s="29">
        <f>A30/266</f>
        <v>3.7593984962406013E-3</v>
      </c>
      <c r="E30" s="28" t="s">
        <v>102</v>
      </c>
      <c r="F30" s="28">
        <v>2</v>
      </c>
      <c r="G30" s="7">
        <f t="shared" si="2"/>
        <v>3.9920159680638719E-3</v>
      </c>
    </row>
    <row r="31" spans="1:7" ht="30" customHeight="1" x14ac:dyDescent="0.25">
      <c r="A31" s="28">
        <v>1</v>
      </c>
      <c r="B31" s="28"/>
      <c r="C31" s="28">
        <f t="shared" si="0"/>
        <v>1</v>
      </c>
      <c r="D31" s="29">
        <f>A31/266</f>
        <v>3.7593984962406013E-3</v>
      </c>
      <c r="E31" s="28" t="s">
        <v>103</v>
      </c>
      <c r="F31" s="28">
        <v>1</v>
      </c>
      <c r="G31" s="7">
        <f t="shared" si="2"/>
        <v>1.996007984031936E-3</v>
      </c>
    </row>
    <row r="32" spans="1:7" x14ac:dyDescent="0.25">
      <c r="F32">
        <f>SUM(F5:F31)</f>
        <v>501</v>
      </c>
    </row>
  </sheetData>
  <sortState ref="A5:F31">
    <sortCondition descending="1" ref="F5:F31"/>
  </sortState>
  <pageMargins left="0.7" right="0.7" top="0.75" bottom="0.75" header="0.3" footer="0.3"/>
  <pageSetup scale="8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topLeftCell="E1" workbookViewId="0">
      <selection activeCell="P3" sqref="P3"/>
    </sheetView>
  </sheetViews>
  <sheetFormatPr defaultRowHeight="15" x14ac:dyDescent="0.25"/>
  <cols>
    <col min="1" max="3" width="10.5703125" hidden="1" customWidth="1"/>
    <col min="4" max="4" width="12.85546875" hidden="1" customWidth="1"/>
    <col min="5" max="5" width="49.7109375" style="30" customWidth="1"/>
    <col min="6" max="6" width="0" hidden="1" customWidth="1"/>
  </cols>
  <sheetData>
    <row r="1" spans="1:7" s="16" customFormat="1" ht="50.1" customHeight="1" x14ac:dyDescent="0.25">
      <c r="E1" s="54" t="s">
        <v>104</v>
      </c>
      <c r="G1" s="56" t="s">
        <v>9</v>
      </c>
    </row>
    <row r="2" spans="1:7" s="16" customFormat="1" x14ac:dyDescent="0.25">
      <c r="B2" s="25"/>
      <c r="C2" s="25"/>
      <c r="E2" s="33" t="s">
        <v>10</v>
      </c>
    </row>
    <row r="4" spans="1:7" ht="39.950000000000003" customHeight="1" x14ac:dyDescent="0.25">
      <c r="A4" s="14" t="s">
        <v>11</v>
      </c>
      <c r="B4" s="14" t="s">
        <v>12</v>
      </c>
      <c r="C4" s="14" t="s">
        <v>13</v>
      </c>
      <c r="D4" s="23" t="s">
        <v>14</v>
      </c>
      <c r="E4" s="50" t="s">
        <v>15</v>
      </c>
      <c r="F4" s="49" t="s">
        <v>13</v>
      </c>
      <c r="G4" t="s">
        <v>16</v>
      </c>
    </row>
    <row r="5" spans="1:7" ht="30" customHeight="1" x14ac:dyDescent="0.25">
      <c r="A5" s="28">
        <v>17</v>
      </c>
      <c r="B5" s="28">
        <v>12</v>
      </c>
      <c r="C5" s="28">
        <f t="shared" ref="C5:C24" si="0">B5+A5</f>
        <v>29</v>
      </c>
      <c r="D5" s="29">
        <f t="shared" ref="D5:D14" si="1">A5/94</f>
        <v>0.18085106382978725</v>
      </c>
      <c r="E5" s="32" t="s">
        <v>105</v>
      </c>
      <c r="F5" s="28">
        <v>29</v>
      </c>
      <c r="G5" s="7">
        <f>F5/156</f>
        <v>0.1858974358974359</v>
      </c>
    </row>
    <row r="6" spans="1:7" ht="30" customHeight="1" x14ac:dyDescent="0.25">
      <c r="A6" s="28">
        <v>16</v>
      </c>
      <c r="B6" s="28">
        <v>10</v>
      </c>
      <c r="C6" s="28">
        <f t="shared" si="0"/>
        <v>26</v>
      </c>
      <c r="D6" s="29">
        <f t="shared" si="1"/>
        <v>0.1702127659574468</v>
      </c>
      <c r="E6" s="32" t="s">
        <v>106</v>
      </c>
      <c r="F6" s="28">
        <v>26</v>
      </c>
      <c r="G6" s="7">
        <f t="shared" ref="G6:G24" si="2">F6/156</f>
        <v>0.16666666666666666</v>
      </c>
    </row>
    <row r="7" spans="1:7" ht="30" customHeight="1" x14ac:dyDescent="0.25">
      <c r="A7" s="28">
        <v>8</v>
      </c>
      <c r="B7" s="28">
        <v>5</v>
      </c>
      <c r="C7" s="28">
        <f t="shared" si="0"/>
        <v>13</v>
      </c>
      <c r="D7" s="29">
        <f t="shared" si="1"/>
        <v>8.5106382978723402E-2</v>
      </c>
      <c r="E7" s="32" t="s">
        <v>107</v>
      </c>
      <c r="F7" s="28">
        <v>13</v>
      </c>
      <c r="G7" s="7">
        <f t="shared" si="2"/>
        <v>8.3333333333333329E-2</v>
      </c>
    </row>
    <row r="8" spans="1:7" ht="30" customHeight="1" x14ac:dyDescent="0.25">
      <c r="A8" s="28">
        <v>5</v>
      </c>
      <c r="B8" s="28">
        <v>6</v>
      </c>
      <c r="C8" s="28">
        <f t="shared" si="0"/>
        <v>11</v>
      </c>
      <c r="D8" s="29">
        <f t="shared" si="1"/>
        <v>5.3191489361702128E-2</v>
      </c>
      <c r="E8" s="32" t="s">
        <v>108</v>
      </c>
      <c r="F8" s="28">
        <v>11</v>
      </c>
      <c r="G8" s="7">
        <f t="shared" si="2"/>
        <v>7.0512820512820512E-2</v>
      </c>
    </row>
    <row r="9" spans="1:7" ht="30" hidden="1" customHeight="1" x14ac:dyDescent="0.25">
      <c r="A9" s="28">
        <v>7</v>
      </c>
      <c r="B9" s="28">
        <v>4</v>
      </c>
      <c r="C9" s="28">
        <f t="shared" si="0"/>
        <v>11</v>
      </c>
      <c r="D9" s="29">
        <f t="shared" si="1"/>
        <v>7.4468085106382975E-2</v>
      </c>
      <c r="E9" s="32" t="s">
        <v>109</v>
      </c>
      <c r="F9" s="28">
        <v>10</v>
      </c>
      <c r="G9" s="7">
        <f t="shared" si="2"/>
        <v>6.4102564102564097E-2</v>
      </c>
    </row>
    <row r="10" spans="1:7" ht="30" customHeight="1" x14ac:dyDescent="0.25">
      <c r="A10" s="28">
        <v>6</v>
      </c>
      <c r="B10" s="28">
        <v>3</v>
      </c>
      <c r="C10" s="28">
        <f t="shared" si="0"/>
        <v>9</v>
      </c>
      <c r="D10" s="29">
        <f t="shared" si="1"/>
        <v>6.3829787234042548E-2</v>
      </c>
      <c r="E10" s="32" t="s">
        <v>110</v>
      </c>
      <c r="F10" s="28">
        <v>9</v>
      </c>
      <c r="G10" s="7">
        <f t="shared" si="2"/>
        <v>5.7692307692307696E-2</v>
      </c>
    </row>
    <row r="11" spans="1:7" ht="30" customHeight="1" x14ac:dyDescent="0.25">
      <c r="A11" s="28">
        <v>4</v>
      </c>
      <c r="B11" s="28">
        <v>5</v>
      </c>
      <c r="C11" s="28">
        <f t="shared" si="0"/>
        <v>9</v>
      </c>
      <c r="D11" s="29">
        <f t="shared" si="1"/>
        <v>4.2553191489361701E-2</v>
      </c>
      <c r="E11" s="32" t="s">
        <v>111</v>
      </c>
      <c r="F11" s="28">
        <v>9</v>
      </c>
      <c r="G11" s="7">
        <f t="shared" si="2"/>
        <v>5.7692307692307696E-2</v>
      </c>
    </row>
    <row r="12" spans="1:7" ht="30" customHeight="1" x14ac:dyDescent="0.25">
      <c r="A12" s="28">
        <v>8</v>
      </c>
      <c r="B12" s="28"/>
      <c r="C12" s="28">
        <f t="shared" si="0"/>
        <v>8</v>
      </c>
      <c r="D12" s="29">
        <f t="shared" si="1"/>
        <v>8.5106382978723402E-2</v>
      </c>
      <c r="E12" s="32" t="s">
        <v>112</v>
      </c>
      <c r="F12" s="28">
        <v>8</v>
      </c>
      <c r="G12" s="7">
        <f t="shared" si="2"/>
        <v>5.128205128205128E-2</v>
      </c>
    </row>
    <row r="13" spans="1:7" ht="30" customHeight="1" x14ac:dyDescent="0.25">
      <c r="A13" s="28">
        <v>2</v>
      </c>
      <c r="B13" s="28">
        <v>5</v>
      </c>
      <c r="C13" s="28">
        <f t="shared" si="0"/>
        <v>7</v>
      </c>
      <c r="D13" s="29">
        <f t="shared" si="1"/>
        <v>2.1276595744680851E-2</v>
      </c>
      <c r="E13" s="32" t="s">
        <v>113</v>
      </c>
      <c r="F13" s="28">
        <v>7</v>
      </c>
      <c r="G13" s="7">
        <f t="shared" si="2"/>
        <v>4.4871794871794872E-2</v>
      </c>
    </row>
    <row r="14" spans="1:7" ht="30" customHeight="1" x14ac:dyDescent="0.25">
      <c r="A14" s="28">
        <v>3</v>
      </c>
      <c r="B14" s="28">
        <v>3</v>
      </c>
      <c r="C14" s="28">
        <f t="shared" si="0"/>
        <v>6</v>
      </c>
      <c r="D14" s="29">
        <f t="shared" si="1"/>
        <v>3.1914893617021274E-2</v>
      </c>
      <c r="E14" s="32" t="s">
        <v>114</v>
      </c>
      <c r="F14" s="28">
        <v>6</v>
      </c>
      <c r="G14" s="7">
        <f t="shared" si="2"/>
        <v>3.8461538461538464E-2</v>
      </c>
    </row>
    <row r="15" spans="1:7" ht="30" customHeight="1" x14ac:dyDescent="0.25">
      <c r="A15" s="28"/>
      <c r="B15" s="28">
        <v>5</v>
      </c>
      <c r="C15" s="28">
        <f t="shared" si="0"/>
        <v>5</v>
      </c>
      <c r="D15" s="29"/>
      <c r="E15" s="32" t="s">
        <v>115</v>
      </c>
      <c r="F15" s="28">
        <v>5</v>
      </c>
      <c r="G15" s="7">
        <f t="shared" si="2"/>
        <v>3.2051282051282048E-2</v>
      </c>
    </row>
    <row r="16" spans="1:7" ht="30" customHeight="1" x14ac:dyDescent="0.25">
      <c r="A16" s="28">
        <v>3</v>
      </c>
      <c r="B16" s="28">
        <v>1</v>
      </c>
      <c r="C16" s="28">
        <f t="shared" si="0"/>
        <v>4</v>
      </c>
      <c r="D16" s="29">
        <f t="shared" ref="D16:D21" si="3">A16/94</f>
        <v>3.1914893617021274E-2</v>
      </c>
      <c r="E16" s="32" t="s">
        <v>116</v>
      </c>
      <c r="F16" s="28">
        <v>4</v>
      </c>
      <c r="G16" s="7">
        <f t="shared" si="2"/>
        <v>2.564102564102564E-2</v>
      </c>
    </row>
    <row r="17" spans="1:7" ht="30" customHeight="1" x14ac:dyDescent="0.25">
      <c r="A17" s="28">
        <v>3</v>
      </c>
      <c r="B17" s="28">
        <v>1</v>
      </c>
      <c r="C17" s="28">
        <f t="shared" si="0"/>
        <v>4</v>
      </c>
      <c r="D17" s="29">
        <f t="shared" si="3"/>
        <v>3.1914893617021274E-2</v>
      </c>
      <c r="E17" s="32" t="s">
        <v>117</v>
      </c>
      <c r="F17" s="28">
        <v>4</v>
      </c>
      <c r="G17" s="7">
        <f t="shared" si="2"/>
        <v>2.564102564102564E-2</v>
      </c>
    </row>
    <row r="18" spans="1:7" ht="30" customHeight="1" x14ac:dyDescent="0.25">
      <c r="A18" s="28">
        <v>3</v>
      </c>
      <c r="B18" s="28"/>
      <c r="C18" s="28">
        <f t="shared" si="0"/>
        <v>3</v>
      </c>
      <c r="D18" s="29">
        <f t="shared" si="3"/>
        <v>3.1914893617021274E-2</v>
      </c>
      <c r="E18" s="32" t="s">
        <v>118</v>
      </c>
      <c r="F18" s="28">
        <v>3</v>
      </c>
      <c r="G18" s="7">
        <f t="shared" si="2"/>
        <v>1.9230769230769232E-2</v>
      </c>
    </row>
    <row r="19" spans="1:7" ht="30" customHeight="1" x14ac:dyDescent="0.25">
      <c r="A19" s="28">
        <v>3</v>
      </c>
      <c r="B19" s="28"/>
      <c r="C19" s="28">
        <f t="shared" si="0"/>
        <v>3</v>
      </c>
      <c r="D19" s="29">
        <f t="shared" si="3"/>
        <v>3.1914893617021274E-2</v>
      </c>
      <c r="E19" s="32" t="s">
        <v>119</v>
      </c>
      <c r="F19" s="28">
        <v>3</v>
      </c>
      <c r="G19" s="7">
        <f t="shared" si="2"/>
        <v>1.9230769230769232E-2</v>
      </c>
    </row>
    <row r="20" spans="1:7" ht="30" customHeight="1" x14ac:dyDescent="0.25">
      <c r="A20" s="28">
        <v>2</v>
      </c>
      <c r="B20" s="28"/>
      <c r="C20" s="28">
        <f t="shared" si="0"/>
        <v>2</v>
      </c>
      <c r="D20" s="29">
        <f t="shared" si="3"/>
        <v>2.1276595744680851E-2</v>
      </c>
      <c r="E20" s="32" t="s">
        <v>120</v>
      </c>
      <c r="F20" s="28">
        <v>2</v>
      </c>
      <c r="G20" s="7">
        <f t="shared" si="2"/>
        <v>1.282051282051282E-2</v>
      </c>
    </row>
    <row r="21" spans="1:7" ht="30" customHeight="1" x14ac:dyDescent="0.25">
      <c r="A21" s="28">
        <v>2</v>
      </c>
      <c r="B21" s="28"/>
      <c r="C21" s="28">
        <f t="shared" si="0"/>
        <v>2</v>
      </c>
      <c r="D21" s="29">
        <f t="shared" si="3"/>
        <v>2.1276595744680851E-2</v>
      </c>
      <c r="E21" s="32" t="s">
        <v>121</v>
      </c>
      <c r="F21" s="28">
        <v>2</v>
      </c>
      <c r="G21" s="7">
        <f t="shared" si="2"/>
        <v>1.282051282051282E-2</v>
      </c>
    </row>
    <row r="22" spans="1:7" ht="30" customHeight="1" x14ac:dyDescent="0.25">
      <c r="A22" s="28"/>
      <c r="B22" s="28">
        <v>2</v>
      </c>
      <c r="C22" s="28">
        <f t="shared" si="0"/>
        <v>2</v>
      </c>
      <c r="D22" s="29"/>
      <c r="E22" s="32" t="s">
        <v>122</v>
      </c>
      <c r="F22" s="28">
        <v>2</v>
      </c>
      <c r="G22" s="7">
        <f t="shared" si="2"/>
        <v>1.282051282051282E-2</v>
      </c>
    </row>
    <row r="23" spans="1:7" ht="30" customHeight="1" x14ac:dyDescent="0.25">
      <c r="A23" s="28">
        <v>1</v>
      </c>
      <c r="B23" s="28">
        <v>1</v>
      </c>
      <c r="C23" s="28">
        <f t="shared" si="0"/>
        <v>2</v>
      </c>
      <c r="D23" s="29">
        <f>A23/94</f>
        <v>1.0638297872340425E-2</v>
      </c>
      <c r="E23" s="32" t="s">
        <v>123</v>
      </c>
      <c r="F23" s="28">
        <v>2</v>
      </c>
      <c r="G23" s="7">
        <f t="shared" si="2"/>
        <v>1.282051282051282E-2</v>
      </c>
    </row>
    <row r="24" spans="1:7" ht="30" customHeight="1" x14ac:dyDescent="0.25">
      <c r="A24" s="28">
        <v>1</v>
      </c>
      <c r="B24" s="28"/>
      <c r="C24" s="28">
        <f t="shared" si="0"/>
        <v>1</v>
      </c>
      <c r="D24" s="29">
        <f>A24/94</f>
        <v>1.0638297872340425E-2</v>
      </c>
      <c r="E24" s="32" t="s">
        <v>124</v>
      </c>
      <c r="F24" s="28">
        <v>1</v>
      </c>
      <c r="G24" s="7">
        <f t="shared" si="2"/>
        <v>6.41025641025641E-3</v>
      </c>
    </row>
    <row r="25" spans="1:7" x14ac:dyDescent="0.25">
      <c r="F25">
        <f>SUM(F5:F24)</f>
        <v>156</v>
      </c>
    </row>
  </sheetData>
  <sortState ref="A5:F10">
    <sortCondition descending="1" ref="F5:F10"/>
  </sortState>
  <pageMargins left="0.7" right="0.7" top="0.75" bottom="0.75" header="0.3" footer="0.3"/>
  <pageSetup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opLeftCell="E4" workbookViewId="0">
      <selection activeCell="Q17" sqref="Q17"/>
    </sheetView>
  </sheetViews>
  <sheetFormatPr defaultRowHeight="15" x14ac:dyDescent="0.25"/>
  <cols>
    <col min="1" max="3" width="10.5703125" customWidth="1"/>
    <col min="4" max="4" width="12.140625" hidden="1" customWidth="1"/>
    <col min="5" max="5" width="49.7109375" customWidth="1"/>
  </cols>
  <sheetData>
    <row r="1" spans="1:7" s="16" customFormat="1" ht="50.1" customHeight="1" x14ac:dyDescent="0.25">
      <c r="E1" s="55" t="s">
        <v>125</v>
      </c>
      <c r="G1" s="56" t="s">
        <v>9</v>
      </c>
    </row>
    <row r="2" spans="1:7" s="16" customFormat="1" x14ac:dyDescent="0.25">
      <c r="B2" s="25"/>
      <c r="C2" s="25"/>
      <c r="E2" s="35" t="s">
        <v>126</v>
      </c>
    </row>
    <row r="3" spans="1:7" x14ac:dyDescent="0.25">
      <c r="E3" s="30"/>
    </row>
    <row r="4" spans="1:7" ht="39.950000000000003" customHeight="1" x14ac:dyDescent="0.25">
      <c r="A4" s="14" t="s">
        <v>11</v>
      </c>
      <c r="B4" s="14"/>
      <c r="C4" s="14"/>
      <c r="D4" s="23" t="s">
        <v>14</v>
      </c>
      <c r="E4" s="48" t="s">
        <v>15</v>
      </c>
      <c r="F4" s="51" t="s">
        <v>127</v>
      </c>
    </row>
    <row r="5" spans="1:7" ht="30" customHeight="1" x14ac:dyDescent="0.25">
      <c r="A5" s="28">
        <v>45</v>
      </c>
      <c r="B5" s="28"/>
      <c r="C5" s="28"/>
      <c r="D5" s="29">
        <f t="shared" ref="D5:D20" si="0">A5/358</f>
        <v>0.12569832402234637</v>
      </c>
      <c r="E5" s="28" t="s">
        <v>128</v>
      </c>
      <c r="F5" s="29">
        <v>0.12569832402234637</v>
      </c>
    </row>
    <row r="6" spans="1:7" ht="30" customHeight="1" x14ac:dyDescent="0.25">
      <c r="A6" s="28">
        <v>41</v>
      </c>
      <c r="B6" s="28"/>
      <c r="C6" s="28"/>
      <c r="D6" s="29">
        <f t="shared" si="0"/>
        <v>0.11452513966480447</v>
      </c>
      <c r="E6" s="28" t="s">
        <v>129</v>
      </c>
      <c r="F6" s="29">
        <v>0.11452513966480447</v>
      </c>
    </row>
    <row r="7" spans="1:7" ht="30" customHeight="1" x14ac:dyDescent="0.25">
      <c r="A7" s="28">
        <v>40</v>
      </c>
      <c r="B7" s="28"/>
      <c r="C7" s="28"/>
      <c r="D7" s="29">
        <f t="shared" si="0"/>
        <v>0.11173184357541899</v>
      </c>
      <c r="E7" s="28" t="s">
        <v>130</v>
      </c>
      <c r="F7" s="29">
        <v>0.11173184357541899</v>
      </c>
    </row>
    <row r="8" spans="1:7" ht="30" customHeight="1" x14ac:dyDescent="0.25">
      <c r="A8" s="28">
        <v>39</v>
      </c>
      <c r="B8" s="28"/>
      <c r="C8" s="28"/>
      <c r="D8" s="29">
        <f t="shared" si="0"/>
        <v>0.10893854748603352</v>
      </c>
      <c r="E8" s="28" t="s">
        <v>131</v>
      </c>
      <c r="F8" s="29">
        <v>0.10893854748603352</v>
      </c>
    </row>
    <row r="9" spans="1:7" ht="30" customHeight="1" x14ac:dyDescent="0.25">
      <c r="A9" s="28">
        <f>22+12</f>
        <v>34</v>
      </c>
      <c r="B9" s="28"/>
      <c r="C9" s="28"/>
      <c r="D9" s="29">
        <f t="shared" si="0"/>
        <v>9.4972067039106142E-2</v>
      </c>
      <c r="E9" s="28" t="s">
        <v>132</v>
      </c>
      <c r="F9" s="29">
        <v>9.4972067039106142E-2</v>
      </c>
    </row>
    <row r="10" spans="1:7" ht="30" customHeight="1" x14ac:dyDescent="0.25">
      <c r="A10" s="28">
        <v>28</v>
      </c>
      <c r="B10" s="28"/>
      <c r="C10" s="28"/>
      <c r="D10" s="29">
        <f t="shared" si="0"/>
        <v>7.8212290502793297E-2</v>
      </c>
      <c r="E10" s="28" t="s">
        <v>133</v>
      </c>
      <c r="F10" s="29">
        <v>7.8212290502793297E-2</v>
      </c>
    </row>
    <row r="11" spans="1:7" ht="30" customHeight="1" x14ac:dyDescent="0.25">
      <c r="A11" s="28">
        <v>21</v>
      </c>
      <c r="B11" s="28"/>
      <c r="C11" s="28"/>
      <c r="D11" s="29">
        <f t="shared" si="0"/>
        <v>5.8659217877094973E-2</v>
      </c>
      <c r="E11" s="28" t="s">
        <v>134</v>
      </c>
      <c r="F11" s="29">
        <v>5.8659217877094973E-2</v>
      </c>
    </row>
    <row r="12" spans="1:7" ht="30" customHeight="1" x14ac:dyDescent="0.25">
      <c r="A12" s="28">
        <v>21</v>
      </c>
      <c r="B12" s="28"/>
      <c r="C12" s="28"/>
      <c r="D12" s="29">
        <f t="shared" si="0"/>
        <v>5.8659217877094973E-2</v>
      </c>
      <c r="E12" s="28" t="s">
        <v>135</v>
      </c>
      <c r="F12" s="29">
        <v>5.8659217877094973E-2</v>
      </c>
    </row>
    <row r="13" spans="1:7" ht="30" customHeight="1" x14ac:dyDescent="0.25">
      <c r="A13" s="28">
        <v>20</v>
      </c>
      <c r="B13" s="28"/>
      <c r="C13" s="28"/>
      <c r="D13" s="29">
        <f t="shared" si="0"/>
        <v>5.5865921787709494E-2</v>
      </c>
      <c r="E13" s="28" t="s">
        <v>136</v>
      </c>
      <c r="F13" s="29">
        <v>5.5865921787709494E-2</v>
      </c>
    </row>
    <row r="14" spans="1:7" ht="30" customHeight="1" x14ac:dyDescent="0.25">
      <c r="A14" s="28">
        <v>15</v>
      </c>
      <c r="B14" s="28"/>
      <c r="C14" s="28"/>
      <c r="D14" s="29">
        <f t="shared" si="0"/>
        <v>4.189944134078212E-2</v>
      </c>
      <c r="E14" s="28" t="s">
        <v>137</v>
      </c>
      <c r="F14" s="29">
        <v>4.189944134078212E-2</v>
      </c>
    </row>
    <row r="15" spans="1:7" ht="30" customHeight="1" x14ac:dyDescent="0.25">
      <c r="A15" s="28">
        <v>12</v>
      </c>
      <c r="B15" s="28"/>
      <c r="C15" s="28"/>
      <c r="D15" s="29">
        <f t="shared" si="0"/>
        <v>3.3519553072625698E-2</v>
      </c>
      <c r="E15" s="28" t="s">
        <v>138</v>
      </c>
      <c r="F15" s="29">
        <v>3.3519553072625698E-2</v>
      </c>
    </row>
    <row r="16" spans="1:7" ht="30" customHeight="1" x14ac:dyDescent="0.25">
      <c r="A16" s="28">
        <v>10</v>
      </c>
      <c r="B16" s="28"/>
      <c r="C16" s="28"/>
      <c r="D16" s="29">
        <f t="shared" si="0"/>
        <v>2.7932960893854747E-2</v>
      </c>
      <c r="E16" s="28" t="s">
        <v>139</v>
      </c>
      <c r="F16" s="29">
        <v>2.7932960893854747E-2</v>
      </c>
    </row>
    <row r="17" spans="1:6" ht="30" customHeight="1" x14ac:dyDescent="0.25">
      <c r="A17" s="28">
        <v>10</v>
      </c>
      <c r="B17" s="28"/>
      <c r="C17" s="28"/>
      <c r="D17" s="29">
        <f t="shared" si="0"/>
        <v>2.7932960893854747E-2</v>
      </c>
      <c r="E17" s="28" t="s">
        <v>140</v>
      </c>
      <c r="F17" s="29">
        <v>2.7932960893854747E-2</v>
      </c>
    </row>
    <row r="18" spans="1:6" ht="30" customHeight="1" x14ac:dyDescent="0.25">
      <c r="A18" s="28">
        <v>9</v>
      </c>
      <c r="B18" s="28"/>
      <c r="C18" s="28"/>
      <c r="D18" s="29">
        <f t="shared" si="0"/>
        <v>2.5139664804469275E-2</v>
      </c>
      <c r="E18" s="28" t="s">
        <v>141</v>
      </c>
      <c r="F18" s="29">
        <v>2.5139664804469275E-2</v>
      </c>
    </row>
    <row r="19" spans="1:6" ht="30" customHeight="1" x14ac:dyDescent="0.25">
      <c r="A19" s="28">
        <v>7</v>
      </c>
      <c r="B19" s="28"/>
      <c r="C19" s="28"/>
      <c r="D19" s="29">
        <f t="shared" si="0"/>
        <v>1.9553072625698324E-2</v>
      </c>
      <c r="E19" s="28" t="s">
        <v>142</v>
      </c>
      <c r="F19" s="29">
        <v>1.9553072625698324E-2</v>
      </c>
    </row>
    <row r="20" spans="1:6" ht="30" customHeight="1" x14ac:dyDescent="0.25">
      <c r="A20" s="28">
        <v>6</v>
      </c>
      <c r="B20" s="28"/>
      <c r="C20" s="28"/>
      <c r="D20" s="29">
        <f t="shared" si="0"/>
        <v>1.6759776536312849E-2</v>
      </c>
      <c r="E20" s="28" t="s">
        <v>143</v>
      </c>
      <c r="F20" s="29">
        <v>1.6759776536312849E-2</v>
      </c>
    </row>
    <row r="21" spans="1:6" x14ac:dyDescent="0.25">
      <c r="A21" s="28">
        <f>SUM(A5:A20)</f>
        <v>358</v>
      </c>
      <c r="B21" s="28"/>
      <c r="C21" s="28"/>
      <c r="D21" s="28">
        <f>SUM(D5:D20)</f>
        <v>0.99999999999999989</v>
      </c>
      <c r="E21" s="45"/>
      <c r="F21" s="7">
        <v>0.99999999999999989</v>
      </c>
    </row>
  </sheetData>
  <sortState ref="A5:E20">
    <sortCondition descending="1" ref="D5:D20"/>
  </sortState>
  <pageMargins left="0.7" right="0.7" top="0.75" bottom="0.75" header="0.3" footer="0.3"/>
  <pageSetup scale="7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D13" sqref="D13"/>
    </sheetView>
  </sheetViews>
  <sheetFormatPr defaultRowHeight="15" x14ac:dyDescent="0.25"/>
  <cols>
    <col min="1" max="1" width="16.28515625" customWidth="1"/>
  </cols>
  <sheetData>
    <row r="1" spans="1:5" ht="24.95" customHeight="1" x14ac:dyDescent="0.25">
      <c r="A1" s="49" t="s">
        <v>144</v>
      </c>
    </row>
    <row r="2" spans="1:5" s="16" customFormat="1" x14ac:dyDescent="0.25">
      <c r="A2" s="33" t="s">
        <v>10</v>
      </c>
      <c r="B2" s="25"/>
      <c r="C2" s="25"/>
    </row>
    <row r="4" spans="1:5" ht="30" x14ac:dyDescent="0.25">
      <c r="A4" s="5" t="s">
        <v>145</v>
      </c>
      <c r="B4" s="41" t="s">
        <v>146</v>
      </c>
      <c r="C4" s="5"/>
      <c r="D4" s="56" t="s">
        <v>9</v>
      </c>
      <c r="E4" s="5"/>
    </row>
    <row r="5" spans="1:5" x14ac:dyDescent="0.25">
      <c r="A5" s="6" t="s">
        <v>147</v>
      </c>
      <c r="B5" s="38">
        <v>4.5801526717557252E-2</v>
      </c>
    </row>
    <row r="6" spans="1:5" x14ac:dyDescent="0.25">
      <c r="A6" s="6" t="s">
        <v>148</v>
      </c>
      <c r="B6" s="38">
        <v>0.12977099236641221</v>
      </c>
    </row>
    <row r="7" spans="1:5" x14ac:dyDescent="0.25">
      <c r="A7" s="6" t="s">
        <v>149</v>
      </c>
      <c r="B7" s="38">
        <v>4.5801526717557252E-2</v>
      </c>
    </row>
    <row r="8" spans="1:5" x14ac:dyDescent="0.25">
      <c r="A8" s="6" t="s">
        <v>150</v>
      </c>
      <c r="B8" s="38">
        <v>8.7786259541984726E-2</v>
      </c>
    </row>
    <row r="9" spans="1:5" x14ac:dyDescent="0.25">
      <c r="A9" s="6" t="s">
        <v>151</v>
      </c>
      <c r="B9" s="38">
        <v>9.1603053435114504E-2</v>
      </c>
    </row>
    <row r="10" spans="1:5" x14ac:dyDescent="0.25">
      <c r="A10" s="6" t="s">
        <v>152</v>
      </c>
      <c r="B10" s="38">
        <v>5.7251908396946563E-2</v>
      </c>
    </row>
    <row r="11" spans="1:5" x14ac:dyDescent="0.25">
      <c r="A11" s="6" t="s">
        <v>153</v>
      </c>
      <c r="B11" s="38">
        <v>0.18320610687022901</v>
      </c>
    </row>
    <row r="12" spans="1:5" x14ac:dyDescent="0.25">
      <c r="A12" s="6" t="s">
        <v>154</v>
      </c>
      <c r="B12" s="38">
        <v>9.5419847328244281E-2</v>
      </c>
    </row>
    <row r="13" spans="1:5" x14ac:dyDescent="0.25">
      <c r="A13" s="6" t="s">
        <v>155</v>
      </c>
      <c r="B13" s="38">
        <v>5.3435114503816793E-2</v>
      </c>
    </row>
    <row r="14" spans="1:5" x14ac:dyDescent="0.25">
      <c r="A14" s="36" t="s">
        <v>156</v>
      </c>
      <c r="B14" s="37">
        <v>0.20992366412213739</v>
      </c>
    </row>
    <row r="15" spans="1:5" x14ac:dyDescent="0.25">
      <c r="A15" s="6" t="s">
        <v>157</v>
      </c>
      <c r="B15" s="38">
        <v>1</v>
      </c>
    </row>
  </sheetData>
  <pageMargins left="0.7" right="0.7" top="0.75" bottom="0.75" header="0.3" footer="0.3"/>
  <pageSetup scale="87"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BB9F9A418D641AD29332F6C45E2F5" ma:contentTypeVersion="11" ma:contentTypeDescription="Create a new document." ma:contentTypeScope="" ma:versionID="ee4e439662bfcb032db5a5e0900dee79">
  <xsd:schema xmlns:xsd="http://www.w3.org/2001/XMLSchema" xmlns:xs="http://www.w3.org/2001/XMLSchema" xmlns:p="http://schemas.microsoft.com/office/2006/metadata/properties" xmlns:ns2="b1e5617d-93e5-4b62-a63f-a78f068daf35" xmlns:ns3="3229208d-bb1c-40cb-9d1f-28ade7270dc8" targetNamespace="http://schemas.microsoft.com/office/2006/metadata/properties" ma:root="true" ma:fieldsID="e1da2baf905f158ca4c7a1eb749f6fba" ns2:_="" ns3:_="">
    <xsd:import namespace="b1e5617d-93e5-4b62-a63f-a78f068daf35"/>
    <xsd:import namespace="3229208d-bb1c-40cb-9d1f-28ade7270d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5617d-93e5-4b62-a63f-a78f068daf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29208d-bb1c-40cb-9d1f-28ade7270dc8"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D57AE-1536-40FA-AED0-4C7078252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e5617d-93e5-4b62-a63f-a78f068daf35"/>
    <ds:schemaRef ds:uri="3229208d-bb1c-40cb-9d1f-28ade7270d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927B8-BD35-413E-AA26-D11B4427E6FD}">
  <ds:schemaRefs>
    <ds:schemaRef ds:uri="http://schemas.microsoft.com/office/2006/documentManagement/types"/>
    <ds:schemaRef ds:uri="http://www.w3.org/XML/1998/namespace"/>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3229208d-bb1c-40cb-9d1f-28ade7270dc8"/>
    <ds:schemaRef ds:uri="b1e5617d-93e5-4b62-a63f-a78f068daf35"/>
  </ds:schemaRefs>
</ds:datastoreItem>
</file>

<file path=customXml/itemProps3.xml><?xml version="1.0" encoding="utf-8"?>
<ds:datastoreItem xmlns:ds="http://schemas.openxmlformats.org/officeDocument/2006/customXml" ds:itemID="{49A90C2E-7F7E-40DC-AB8A-8C858F9F50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Page</vt:lpstr>
      <vt:lpstr>Severity of impacts</vt:lpstr>
      <vt:lpstr>Impacts Experienced</vt:lpstr>
      <vt:lpstr>Flexibility of Govt Grants</vt:lpstr>
      <vt:lpstr>Other Resources by B, G, F</vt:lpstr>
      <vt:lpstr>Specific Impact on community</vt:lpstr>
      <vt:lpstr>What can Center do</vt:lpstr>
      <vt:lpstr>Add Gov't funding directed</vt:lpstr>
      <vt:lpstr>Counties- Top 10</vt:lpstr>
      <vt:lpstr>Region by %</vt:lpstr>
      <vt:lpstr>Types - Top 10</vt:lpstr>
      <vt:lpstr>County count - total</vt:lpstr>
      <vt:lpstr>Master - all replies</vt:lpstr>
      <vt:lpstr>1st batch Responses to 3-17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PyExcelerate</dc:creator>
  <cp:keywords/>
  <dc:description/>
  <cp:lastModifiedBy>Caroline McDowell</cp:lastModifiedBy>
  <cp:revision/>
  <dcterms:created xsi:type="dcterms:W3CDTF">2020-03-17T22:28:00Z</dcterms:created>
  <dcterms:modified xsi:type="dcterms:W3CDTF">2020-04-06T18:13:35Z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0x01010098CBB9F9A418D641AD29332F6C45E2F5</vt:lpwstr>
  </property>
</Properties>
</file>